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75" windowWidth="12000" windowHeight="6720"/>
  </bookViews>
  <sheets>
    <sheet name="Information" sheetId="2" r:id="rId1"/>
    <sheet name="One proportion" sheetId="1" r:id="rId2"/>
    <sheet name="Credible interval" sheetId="3" r:id="rId3"/>
    <sheet name="Prior and posterior" sheetId="4" r:id="rId4"/>
    <sheet name="Two proportions " sheetId="5" r:id="rId5"/>
    <sheet name="Simulation for two proportions" sheetId="6" r:id="rId6"/>
  </sheets>
  <calcPr calcId="145621"/>
</workbook>
</file>

<file path=xl/calcChain.xml><?xml version="1.0" encoding="utf-8"?>
<calcChain xmlns="http://schemas.openxmlformats.org/spreadsheetml/2006/main">
  <c r="B8" i="3" l="1"/>
  <c r="B9" i="3"/>
  <c r="C14" i="3"/>
  <c r="D14" i="3"/>
  <c r="C15" i="3"/>
  <c r="D15" i="3"/>
  <c r="C17" i="3"/>
  <c r="D17" i="3"/>
  <c r="C21" i="3"/>
  <c r="D21" i="3"/>
  <c r="C25" i="3"/>
  <c r="D25" i="3"/>
  <c r="E25" i="3"/>
  <c r="B6" i="1"/>
  <c r="B7" i="1"/>
  <c r="C19" i="1"/>
  <c r="E19" i="1" s="1"/>
  <c r="B20" i="1"/>
  <c r="C20" i="1" s="1"/>
  <c r="E20" i="1" s="1"/>
  <c r="B21" i="1"/>
  <c r="C21" i="1"/>
  <c r="E21" i="1" s="1"/>
  <c r="D21" i="1" s="1"/>
  <c r="B22" i="1"/>
  <c r="C22" i="1"/>
  <c r="E22" i="1" s="1"/>
  <c r="B23" i="1"/>
  <c r="C23" i="1"/>
  <c r="E23" i="1" s="1"/>
  <c r="D23" i="1"/>
  <c r="B24" i="1"/>
  <c r="C24" i="1"/>
  <c r="E24" i="1" s="1"/>
  <c r="D24" i="1" s="1"/>
  <c r="B25" i="1"/>
  <c r="C25" i="1"/>
  <c r="E25" i="1" s="1"/>
  <c r="D25" i="1" s="1"/>
  <c r="B26" i="1"/>
  <c r="C26" i="1"/>
  <c r="E26" i="1" s="1"/>
  <c r="D26" i="1"/>
  <c r="B27" i="1"/>
  <c r="C27" i="1"/>
  <c r="E27" i="1" s="1"/>
  <c r="D27" i="1"/>
  <c r="B28" i="1"/>
  <c r="C28" i="1"/>
  <c r="E28" i="1" s="1"/>
  <c r="D28" i="1" s="1"/>
  <c r="B29" i="1"/>
  <c r="C29" i="1"/>
  <c r="E29" i="1" s="1"/>
  <c r="D29" i="1" s="1"/>
  <c r="B30" i="1"/>
  <c r="C30" i="1"/>
  <c r="E30" i="1" s="1"/>
  <c r="B31" i="1"/>
  <c r="C31" i="1"/>
  <c r="E31" i="1" s="1"/>
  <c r="D31" i="1"/>
  <c r="B32" i="1"/>
  <c r="C32" i="1"/>
  <c r="E32" i="1" s="1"/>
  <c r="D32" i="1" s="1"/>
  <c r="B33" i="1"/>
  <c r="C33" i="1"/>
  <c r="E33" i="1" s="1"/>
  <c r="D33" i="1" s="1"/>
  <c r="B34" i="1"/>
  <c r="C34" i="1"/>
  <c r="E34" i="1" s="1"/>
  <c r="D34" i="1"/>
  <c r="B35" i="1"/>
  <c r="C35" i="1" s="1"/>
  <c r="E35" i="1" s="1"/>
  <c r="D35" i="1" s="1"/>
  <c r="B36" i="1"/>
  <c r="C36" i="1" s="1"/>
  <c r="E36" i="1" s="1"/>
  <c r="D36" i="1"/>
  <c r="B37" i="1"/>
  <c r="C37" i="1" s="1"/>
  <c r="E37" i="1" s="1"/>
  <c r="D37" i="1" s="1"/>
  <c r="B38" i="1"/>
  <c r="C38" i="1" s="1"/>
  <c r="E38" i="1" s="1"/>
  <c r="D38" i="1"/>
  <c r="B39" i="1"/>
  <c r="C39" i="1" s="1"/>
  <c r="E39" i="1" s="1"/>
  <c r="D39" i="1" s="1"/>
  <c r="B40" i="1"/>
  <c r="C40" i="1" s="1"/>
  <c r="E40" i="1" s="1"/>
  <c r="D40" i="1"/>
  <c r="B41" i="1"/>
  <c r="C41" i="1" s="1"/>
  <c r="E41" i="1" s="1"/>
  <c r="D41" i="1" s="1"/>
  <c r="B42" i="1"/>
  <c r="C42" i="1" s="1"/>
  <c r="E42" i="1" s="1"/>
  <c r="D42" i="1"/>
  <c r="B43" i="1"/>
  <c r="C43" i="1" s="1"/>
  <c r="E43" i="1" s="1"/>
  <c r="D43" i="1" s="1"/>
  <c r="B44" i="1"/>
  <c r="C44" i="1" s="1"/>
  <c r="E44" i="1" s="1"/>
  <c r="D44" i="1"/>
  <c r="B45" i="1"/>
  <c r="C45" i="1" s="1"/>
  <c r="E45" i="1" s="1"/>
  <c r="D45" i="1" s="1"/>
  <c r="B46" i="1"/>
  <c r="C46" i="1" s="1"/>
  <c r="E46" i="1" s="1"/>
  <c r="D46" i="1"/>
  <c r="B47" i="1"/>
  <c r="C47" i="1" s="1"/>
  <c r="E47" i="1" s="1"/>
  <c r="D47" i="1" s="1"/>
  <c r="B48" i="1"/>
  <c r="C48" i="1" s="1"/>
  <c r="E48" i="1" s="1"/>
  <c r="D48" i="1"/>
  <c r="B49" i="1"/>
  <c r="C49" i="1" s="1"/>
  <c r="E49" i="1" s="1"/>
  <c r="D49" i="1" s="1"/>
  <c r="B50" i="1"/>
  <c r="C50" i="1" s="1"/>
  <c r="E50" i="1" s="1"/>
  <c r="D50" i="1"/>
  <c r="B51" i="1"/>
  <c r="C51" i="1" s="1"/>
  <c r="E51" i="1" s="1"/>
  <c r="D51" i="1" s="1"/>
  <c r="B52" i="1"/>
  <c r="C52" i="1" s="1"/>
  <c r="E52" i="1" s="1"/>
  <c r="D52" i="1"/>
  <c r="B53" i="1"/>
  <c r="C53" i="1" s="1"/>
  <c r="E53" i="1" s="1"/>
  <c r="D53" i="1" s="1"/>
  <c r="B54" i="1"/>
  <c r="C54" i="1" s="1"/>
  <c r="E54" i="1" s="1"/>
  <c r="D54" i="1"/>
  <c r="B55" i="1"/>
  <c r="C55" i="1" s="1"/>
  <c r="E55" i="1" s="1"/>
  <c r="D55" i="1" s="1"/>
  <c r="B56" i="1"/>
  <c r="C56" i="1" s="1"/>
  <c r="E56" i="1" s="1"/>
  <c r="D56" i="1"/>
  <c r="B57" i="1"/>
  <c r="C57" i="1" s="1"/>
  <c r="E57" i="1" s="1"/>
  <c r="D57" i="1" s="1"/>
  <c r="B58" i="1"/>
  <c r="C58" i="1" s="1"/>
  <c r="E58" i="1" s="1"/>
  <c r="D58" i="1"/>
  <c r="B59" i="1"/>
  <c r="C59" i="1" s="1"/>
  <c r="E59" i="1" s="1"/>
  <c r="D59" i="1" s="1"/>
  <c r="B60" i="1"/>
  <c r="C60" i="1" s="1"/>
  <c r="E60" i="1" s="1"/>
  <c r="D60" i="1"/>
  <c r="B61" i="1"/>
  <c r="C61" i="1" s="1"/>
  <c r="E61" i="1" s="1"/>
  <c r="D61" i="1" s="1"/>
  <c r="B62" i="1"/>
  <c r="C62" i="1" s="1"/>
  <c r="E62" i="1" s="1"/>
  <c r="D62" i="1"/>
  <c r="B63" i="1"/>
  <c r="C63" i="1" s="1"/>
  <c r="E63" i="1" s="1"/>
  <c r="D63" i="1" s="1"/>
  <c r="B64" i="1"/>
  <c r="C64" i="1" s="1"/>
  <c r="E64" i="1" s="1"/>
  <c r="D64" i="1"/>
  <c r="B65" i="1"/>
  <c r="C65" i="1" s="1"/>
  <c r="E65" i="1" s="1"/>
  <c r="D65" i="1" s="1"/>
  <c r="B66" i="1"/>
  <c r="C66" i="1" s="1"/>
  <c r="E66" i="1" s="1"/>
  <c r="D66" i="1"/>
  <c r="B67" i="1"/>
  <c r="C67" i="1" s="1"/>
  <c r="E67" i="1" s="1"/>
  <c r="D67" i="1" s="1"/>
  <c r="B68" i="1"/>
  <c r="C68" i="1" s="1"/>
  <c r="E68" i="1" s="1"/>
  <c r="D68" i="1"/>
  <c r="B69" i="1"/>
  <c r="C69" i="1" s="1"/>
  <c r="E69" i="1" s="1"/>
  <c r="D69" i="1" s="1"/>
  <c r="B70" i="1"/>
  <c r="C70" i="1" s="1"/>
  <c r="E70" i="1" s="1"/>
  <c r="D70" i="1"/>
  <c r="B71" i="1"/>
  <c r="C71" i="1" s="1"/>
  <c r="E71" i="1" s="1"/>
  <c r="D71" i="1" s="1"/>
  <c r="B72" i="1"/>
  <c r="C72" i="1" s="1"/>
  <c r="E72" i="1" s="1"/>
  <c r="D72" i="1"/>
  <c r="B73" i="1"/>
  <c r="C73" i="1" s="1"/>
  <c r="E73" i="1" s="1"/>
  <c r="D73" i="1" s="1"/>
  <c r="B74" i="1"/>
  <c r="C74" i="1" s="1"/>
  <c r="E74" i="1" s="1"/>
  <c r="D74" i="1"/>
  <c r="B75" i="1"/>
  <c r="C75" i="1" s="1"/>
  <c r="E75" i="1" s="1"/>
  <c r="D75" i="1" s="1"/>
  <c r="B76" i="1"/>
  <c r="C76" i="1" s="1"/>
  <c r="E76" i="1" s="1"/>
  <c r="D76" i="1"/>
  <c r="B77" i="1"/>
  <c r="C77" i="1" s="1"/>
  <c r="E77" i="1" s="1"/>
  <c r="D77" i="1" s="1"/>
  <c r="B13" i="4"/>
  <c r="C21" i="4"/>
  <c r="E21" i="4"/>
  <c r="H21" i="4"/>
  <c r="J21" i="4" s="1"/>
  <c r="I22" i="4" s="1"/>
  <c r="B22" i="4"/>
  <c r="C22" i="4"/>
  <c r="D22" i="4"/>
  <c r="E22" i="4"/>
  <c r="G22" i="4"/>
  <c r="H22" i="4"/>
  <c r="J22" i="4"/>
  <c r="B23" i="4"/>
  <c r="C23" i="4"/>
  <c r="D23" i="4"/>
  <c r="E23" i="4"/>
  <c r="G23" i="4"/>
  <c r="H23" i="4"/>
  <c r="I23" i="4"/>
  <c r="J23" i="4"/>
  <c r="B24" i="4"/>
  <c r="C24" i="4"/>
  <c r="E24" i="4"/>
  <c r="D24" i="4" s="1"/>
  <c r="G24" i="4"/>
  <c r="H24" i="4"/>
  <c r="J24" i="4"/>
  <c r="I24" i="4" s="1"/>
  <c r="B25" i="4"/>
  <c r="C25" i="4"/>
  <c r="E25" i="4"/>
  <c r="G25" i="4"/>
  <c r="H25" i="4"/>
  <c r="J25" i="4"/>
  <c r="B26" i="4"/>
  <c r="C26" i="4"/>
  <c r="E26" i="4"/>
  <c r="D26" i="4" s="1"/>
  <c r="G26" i="4"/>
  <c r="H26" i="4"/>
  <c r="J26" i="4"/>
  <c r="I26" i="4" s="1"/>
  <c r="B27" i="4"/>
  <c r="C27" i="4"/>
  <c r="E27" i="4"/>
  <c r="G27" i="4"/>
  <c r="H27" i="4"/>
  <c r="J27" i="4"/>
  <c r="B28" i="4"/>
  <c r="C28" i="4"/>
  <c r="E28" i="4"/>
  <c r="D28" i="4" s="1"/>
  <c r="G28" i="4"/>
  <c r="H28" i="4"/>
  <c r="J28" i="4"/>
  <c r="I28" i="4" s="1"/>
  <c r="B29" i="4"/>
  <c r="C29" i="4"/>
  <c r="E29" i="4"/>
  <c r="G29" i="4"/>
  <c r="H29" i="4"/>
  <c r="J29" i="4"/>
  <c r="B30" i="4"/>
  <c r="C30" i="4"/>
  <c r="E30" i="4"/>
  <c r="D30" i="4" s="1"/>
  <c r="G30" i="4"/>
  <c r="H30" i="4"/>
  <c r="J30" i="4"/>
  <c r="I30" i="4" s="1"/>
  <c r="B31" i="4"/>
  <c r="C31" i="4"/>
  <c r="E31" i="4"/>
  <c r="G31" i="4"/>
  <c r="H31" i="4"/>
  <c r="J31" i="4"/>
  <c r="B32" i="4"/>
  <c r="C32" i="4"/>
  <c r="E32" i="4"/>
  <c r="D32" i="4" s="1"/>
  <c r="G32" i="4"/>
  <c r="H32" i="4"/>
  <c r="J32" i="4"/>
  <c r="I32" i="4" s="1"/>
  <c r="B33" i="4"/>
  <c r="C33" i="4"/>
  <c r="E33" i="4"/>
  <c r="G33" i="4"/>
  <c r="H33" i="4"/>
  <c r="J33" i="4"/>
  <c r="I33" i="4" s="1"/>
  <c r="B34" i="4"/>
  <c r="C34" i="4"/>
  <c r="E34" i="4"/>
  <c r="D34" i="4" s="1"/>
  <c r="G34" i="4"/>
  <c r="H34" i="4"/>
  <c r="J34" i="4"/>
  <c r="I34" i="4" s="1"/>
  <c r="B35" i="4"/>
  <c r="C35" i="4"/>
  <c r="E35" i="4"/>
  <c r="G35" i="4"/>
  <c r="H35" i="4"/>
  <c r="J35" i="4"/>
  <c r="I35" i="4" s="1"/>
  <c r="B36" i="4"/>
  <c r="C36" i="4"/>
  <c r="E36" i="4"/>
  <c r="D36" i="4" s="1"/>
  <c r="G36" i="4"/>
  <c r="H36" i="4"/>
  <c r="J36" i="4"/>
  <c r="I36" i="4" s="1"/>
  <c r="B37" i="4"/>
  <c r="C37" i="4"/>
  <c r="E37" i="4"/>
  <c r="G37" i="4"/>
  <c r="H37" i="4"/>
  <c r="J37" i="4"/>
  <c r="I37" i="4" s="1"/>
  <c r="B38" i="4"/>
  <c r="C38" i="4"/>
  <c r="E38" i="4"/>
  <c r="D38" i="4" s="1"/>
  <c r="G38" i="4"/>
  <c r="H38" i="4"/>
  <c r="J38" i="4"/>
  <c r="I38" i="4" s="1"/>
  <c r="B39" i="4"/>
  <c r="C39" i="4"/>
  <c r="E39" i="4"/>
  <c r="G39" i="4"/>
  <c r="H39" i="4"/>
  <c r="J39" i="4"/>
  <c r="I39" i="4" s="1"/>
  <c r="B40" i="4"/>
  <c r="C40" i="4"/>
  <c r="E40" i="4"/>
  <c r="D40" i="4" s="1"/>
  <c r="G40" i="4"/>
  <c r="H40" i="4"/>
  <c r="J40" i="4"/>
  <c r="B41" i="4"/>
  <c r="C41" i="4"/>
  <c r="E41" i="4"/>
  <c r="G41" i="4"/>
  <c r="H41" i="4"/>
  <c r="J41" i="4"/>
  <c r="I41" i="4" s="1"/>
  <c r="B42" i="4"/>
  <c r="C42" i="4"/>
  <c r="E42" i="4"/>
  <c r="D42" i="4" s="1"/>
  <c r="G42" i="4"/>
  <c r="H42" i="4"/>
  <c r="J42" i="4"/>
  <c r="B43" i="4"/>
  <c r="C43" i="4"/>
  <c r="E43" i="4"/>
  <c r="G43" i="4"/>
  <c r="H43" i="4"/>
  <c r="J43" i="4"/>
  <c r="I43" i="4" s="1"/>
  <c r="B44" i="4"/>
  <c r="C44" i="4"/>
  <c r="E44" i="4"/>
  <c r="D44" i="4" s="1"/>
  <c r="G44" i="4"/>
  <c r="H44" i="4"/>
  <c r="J44" i="4"/>
  <c r="B45" i="4"/>
  <c r="C45" i="4"/>
  <c r="E45" i="4"/>
  <c r="G45" i="4"/>
  <c r="H45" i="4"/>
  <c r="J45" i="4"/>
  <c r="I45" i="4" s="1"/>
  <c r="B46" i="4"/>
  <c r="C46" i="4"/>
  <c r="E46" i="4"/>
  <c r="D46" i="4" s="1"/>
  <c r="G46" i="4"/>
  <c r="H46" i="4"/>
  <c r="J46" i="4"/>
  <c r="B47" i="4"/>
  <c r="C47" i="4"/>
  <c r="E47" i="4"/>
  <c r="G47" i="4"/>
  <c r="H47" i="4"/>
  <c r="J47" i="4"/>
  <c r="I47" i="4" s="1"/>
  <c r="B48" i="4"/>
  <c r="C48" i="4"/>
  <c r="E48" i="4"/>
  <c r="D48" i="4" s="1"/>
  <c r="G48" i="4"/>
  <c r="H48" i="4"/>
  <c r="J48" i="4"/>
  <c r="B49" i="4"/>
  <c r="C49" i="4"/>
  <c r="E49" i="4"/>
  <c r="G49" i="4"/>
  <c r="H49" i="4"/>
  <c r="J49" i="4"/>
  <c r="I49" i="4" s="1"/>
  <c r="B50" i="4"/>
  <c r="C50" i="4"/>
  <c r="E50" i="4"/>
  <c r="D50" i="4" s="1"/>
  <c r="G50" i="4"/>
  <c r="H50" i="4"/>
  <c r="J50" i="4"/>
  <c r="B51" i="4"/>
  <c r="C51" i="4"/>
  <c r="E51" i="4"/>
  <c r="G51" i="4"/>
  <c r="H51" i="4"/>
  <c r="J51" i="4"/>
  <c r="I51" i="4" s="1"/>
  <c r="B52" i="4"/>
  <c r="C52" i="4"/>
  <c r="E52" i="4"/>
  <c r="D52" i="4" s="1"/>
  <c r="G52" i="4"/>
  <c r="H52" i="4"/>
  <c r="J52" i="4"/>
  <c r="B53" i="4"/>
  <c r="C53" i="4"/>
  <c r="E53" i="4"/>
  <c r="G53" i="4"/>
  <c r="H53" i="4"/>
  <c r="J53" i="4"/>
  <c r="I53" i="4" s="1"/>
  <c r="B54" i="4"/>
  <c r="C54" i="4"/>
  <c r="E54" i="4"/>
  <c r="D54" i="4" s="1"/>
  <c r="G54" i="4"/>
  <c r="H54" i="4"/>
  <c r="J54" i="4"/>
  <c r="B55" i="4"/>
  <c r="C55" i="4"/>
  <c r="E55" i="4"/>
  <c r="G55" i="4"/>
  <c r="H55" i="4"/>
  <c r="J55" i="4"/>
  <c r="I55" i="4" s="1"/>
  <c r="B56" i="4"/>
  <c r="C56" i="4"/>
  <c r="E56" i="4"/>
  <c r="D56" i="4" s="1"/>
  <c r="G56" i="4"/>
  <c r="H56" i="4"/>
  <c r="J56" i="4"/>
  <c r="B57" i="4"/>
  <c r="C57" i="4"/>
  <c r="E57" i="4"/>
  <c r="G57" i="4"/>
  <c r="H57" i="4"/>
  <c r="J57" i="4"/>
  <c r="I57" i="4" s="1"/>
  <c r="B58" i="4"/>
  <c r="C58" i="4"/>
  <c r="E58" i="4"/>
  <c r="D58" i="4" s="1"/>
  <c r="G58" i="4"/>
  <c r="H58" i="4"/>
  <c r="J58" i="4"/>
  <c r="B59" i="4"/>
  <c r="C59" i="4"/>
  <c r="E59" i="4"/>
  <c r="G59" i="4"/>
  <c r="H59" i="4"/>
  <c r="J59" i="4"/>
  <c r="I59" i="4" s="1"/>
  <c r="B60" i="4"/>
  <c r="C60" i="4"/>
  <c r="E60" i="4"/>
  <c r="D60" i="4" s="1"/>
  <c r="G60" i="4"/>
  <c r="H60" i="4"/>
  <c r="J60" i="4"/>
  <c r="B61" i="4"/>
  <c r="C61" i="4"/>
  <c r="E61" i="4"/>
  <c r="G61" i="4"/>
  <c r="H61" i="4"/>
  <c r="J61" i="4"/>
  <c r="I61" i="4" s="1"/>
  <c r="B62" i="4"/>
  <c r="C62" i="4"/>
  <c r="E62" i="4"/>
  <c r="D62" i="4" s="1"/>
  <c r="G62" i="4"/>
  <c r="H62" i="4"/>
  <c r="J62" i="4"/>
  <c r="B63" i="4"/>
  <c r="C63" i="4"/>
  <c r="E63" i="4"/>
  <c r="G63" i="4"/>
  <c r="H63" i="4"/>
  <c r="J63" i="4"/>
  <c r="I63" i="4" s="1"/>
  <c r="B64" i="4"/>
  <c r="C64" i="4"/>
  <c r="D64" i="4"/>
  <c r="E64" i="4"/>
  <c r="G64" i="4"/>
  <c r="H64" i="4"/>
  <c r="I64" i="4"/>
  <c r="J64" i="4"/>
  <c r="B65" i="4"/>
  <c r="C65" i="4"/>
  <c r="D65" i="4"/>
  <c r="E65" i="4"/>
  <c r="G65" i="4"/>
  <c r="H65" i="4"/>
  <c r="I65" i="4"/>
  <c r="J65" i="4"/>
  <c r="B66" i="4"/>
  <c r="C66" i="4"/>
  <c r="D66" i="4"/>
  <c r="E66" i="4"/>
  <c r="G66" i="4"/>
  <c r="H66" i="4"/>
  <c r="I66" i="4"/>
  <c r="J66" i="4"/>
  <c r="B67" i="4"/>
  <c r="C67" i="4"/>
  <c r="D67" i="4"/>
  <c r="E67" i="4"/>
  <c r="G67" i="4"/>
  <c r="H67" i="4"/>
  <c r="I67" i="4"/>
  <c r="J67" i="4"/>
  <c r="B68" i="4"/>
  <c r="C68" i="4"/>
  <c r="D68" i="4"/>
  <c r="E68" i="4"/>
  <c r="G68" i="4"/>
  <c r="H68" i="4"/>
  <c r="I68" i="4"/>
  <c r="J68" i="4"/>
  <c r="B69" i="4"/>
  <c r="C69" i="4"/>
  <c r="D69" i="4"/>
  <c r="E69" i="4"/>
  <c r="G69" i="4"/>
  <c r="H69" i="4"/>
  <c r="I69" i="4"/>
  <c r="J69" i="4"/>
  <c r="B70" i="4"/>
  <c r="C70" i="4"/>
  <c r="D70" i="4"/>
  <c r="E70" i="4"/>
  <c r="G70" i="4"/>
  <c r="H70" i="4"/>
  <c r="I70" i="4"/>
  <c r="J70" i="4"/>
  <c r="B71" i="4"/>
  <c r="C71" i="4"/>
  <c r="D71" i="4"/>
  <c r="E71" i="4"/>
  <c r="G71" i="4"/>
  <c r="H71" i="4"/>
  <c r="I71" i="4"/>
  <c r="J71" i="4"/>
  <c r="B72" i="4"/>
  <c r="C72" i="4"/>
  <c r="D72" i="4"/>
  <c r="E72" i="4"/>
  <c r="G72" i="4"/>
  <c r="H72" i="4"/>
  <c r="I72" i="4"/>
  <c r="J72" i="4"/>
  <c r="B73" i="4"/>
  <c r="C73" i="4"/>
  <c r="D73" i="4"/>
  <c r="E73" i="4"/>
  <c r="G73" i="4"/>
  <c r="H73" i="4"/>
  <c r="I73" i="4"/>
  <c r="J73" i="4"/>
  <c r="B74" i="4"/>
  <c r="C74" i="4"/>
  <c r="D74" i="4"/>
  <c r="E74" i="4"/>
  <c r="G74" i="4"/>
  <c r="H74" i="4" s="1"/>
  <c r="J74" i="4"/>
  <c r="B75" i="4"/>
  <c r="C75" i="4" s="1"/>
  <c r="E75" i="4" s="1"/>
  <c r="D75" i="4" s="1"/>
  <c r="G75" i="4"/>
  <c r="H75" i="4" s="1"/>
  <c r="J75" i="4"/>
  <c r="I75" i="4" s="1"/>
  <c r="B76" i="4"/>
  <c r="C76" i="4" s="1"/>
  <c r="E76" i="4"/>
  <c r="D76" i="4" s="1"/>
  <c r="G76" i="4"/>
  <c r="H76" i="4" s="1"/>
  <c r="J76" i="4" s="1"/>
  <c r="I76" i="4" s="1"/>
  <c r="B77" i="4"/>
  <c r="C77" i="4" s="1"/>
  <c r="E77" i="4" s="1"/>
  <c r="D77" i="4"/>
  <c r="G77" i="4"/>
  <c r="H77" i="4" s="1"/>
  <c r="J77" i="4" s="1"/>
  <c r="I77" i="4" s="1"/>
  <c r="B78" i="4"/>
  <c r="C78" i="4" s="1"/>
  <c r="D78" i="4"/>
  <c r="E78" i="4"/>
  <c r="G78" i="4"/>
  <c r="H78" i="4" s="1"/>
  <c r="J78" i="4"/>
  <c r="B79" i="4"/>
  <c r="C79" i="4" s="1"/>
  <c r="E79" i="4" s="1"/>
  <c r="D79" i="4" s="1"/>
  <c r="G79" i="4"/>
  <c r="H79" i="4" s="1"/>
  <c r="J79" i="4"/>
  <c r="I79" i="4" s="1"/>
  <c r="B80" i="4"/>
  <c r="C80" i="4" s="1"/>
  <c r="E80" i="4"/>
  <c r="D80" i="4" s="1"/>
  <c r="G80" i="4"/>
  <c r="H80" i="4" s="1"/>
  <c r="J80" i="4" s="1"/>
  <c r="B81" i="4"/>
  <c r="C81" i="4" s="1"/>
  <c r="E81" i="4" s="1"/>
  <c r="D81" i="4"/>
  <c r="G81" i="4"/>
  <c r="H81" i="4" s="1"/>
  <c r="J81" i="4" s="1"/>
  <c r="I81" i="4" s="1"/>
  <c r="B82" i="4"/>
  <c r="C82" i="4" s="1"/>
  <c r="D82" i="4"/>
  <c r="E82" i="4"/>
  <c r="G82" i="4"/>
  <c r="H82" i="4" s="1"/>
  <c r="J82" i="4"/>
  <c r="B83" i="4"/>
  <c r="C83" i="4" s="1"/>
  <c r="E83" i="4" s="1"/>
  <c r="D83" i="4" s="1"/>
  <c r="G83" i="4"/>
  <c r="H83" i="4" s="1"/>
  <c r="J83" i="4"/>
  <c r="I83" i="4" s="1"/>
  <c r="B84" i="4"/>
  <c r="C84" i="4" s="1"/>
  <c r="E84" i="4"/>
  <c r="D84" i="4" s="1"/>
  <c r="G84" i="4"/>
  <c r="H84" i="4" s="1"/>
  <c r="J84" i="4" s="1"/>
  <c r="B85" i="4"/>
  <c r="C85" i="4" s="1"/>
  <c r="E85" i="4" s="1"/>
  <c r="D85" i="4"/>
  <c r="G85" i="4"/>
  <c r="H85" i="4" s="1"/>
  <c r="J85" i="4" s="1"/>
  <c r="I85" i="4" s="1"/>
  <c r="B86" i="4"/>
  <c r="C86" i="4" s="1"/>
  <c r="D86" i="4"/>
  <c r="E86" i="4"/>
  <c r="G86" i="4"/>
  <c r="H86" i="4" s="1"/>
  <c r="J86" i="4"/>
  <c r="B87" i="4"/>
  <c r="C87" i="4" s="1"/>
  <c r="E87" i="4" s="1"/>
  <c r="D87" i="4" s="1"/>
  <c r="G87" i="4"/>
  <c r="H87" i="4" s="1"/>
  <c r="J87" i="4"/>
  <c r="I87" i="4" s="1"/>
  <c r="B88" i="4"/>
  <c r="C88" i="4" s="1"/>
  <c r="E88" i="4"/>
  <c r="D88" i="4" s="1"/>
  <c r="G88" i="4"/>
  <c r="H88" i="4" s="1"/>
  <c r="J88" i="4" s="1"/>
  <c r="B89" i="4"/>
  <c r="C89" i="4" s="1"/>
  <c r="E89" i="4" s="1"/>
  <c r="D89" i="4"/>
  <c r="G89" i="4"/>
  <c r="H89" i="4" s="1"/>
  <c r="J89" i="4" s="1"/>
  <c r="I89" i="4" s="1"/>
  <c r="B90" i="4"/>
  <c r="C90" i="4" s="1"/>
  <c r="D90" i="4"/>
  <c r="E90" i="4"/>
  <c r="G90" i="4"/>
  <c r="H90" i="4" s="1"/>
  <c r="J90" i="4"/>
  <c r="B91" i="4"/>
  <c r="G91" i="4"/>
  <c r="H91" i="4" s="1"/>
  <c r="J91" i="4"/>
  <c r="I91" i="4" s="1"/>
  <c r="G92" i="4"/>
  <c r="H92" i="4" s="1"/>
  <c r="J92" i="4"/>
  <c r="G93" i="4"/>
  <c r="H93" i="4" s="1"/>
  <c r="J93" i="4"/>
  <c r="G94" i="4"/>
  <c r="C8" i="6"/>
  <c r="D8" i="6"/>
  <c r="B9" i="6"/>
  <c r="B14" i="6" s="1"/>
  <c r="C9" i="6"/>
  <c r="D9" i="6"/>
  <c r="C10" i="6"/>
  <c r="D10" i="6"/>
  <c r="C11" i="6"/>
  <c r="D11" i="6"/>
  <c r="B12" i="6"/>
  <c r="C12" i="6"/>
  <c r="D12" i="6"/>
  <c r="C13" i="6"/>
  <c r="D13" i="6"/>
  <c r="C14" i="6"/>
  <c r="D14" i="6"/>
  <c r="C15" i="6"/>
  <c r="D15" i="6"/>
  <c r="E15" i="6"/>
  <c r="AK15" i="6" s="1"/>
  <c r="U15" i="6"/>
  <c r="C16" i="6"/>
  <c r="D16" i="6"/>
  <c r="C17" i="6"/>
  <c r="D17" i="6"/>
  <c r="C18" i="6"/>
  <c r="D18" i="6"/>
  <c r="C19" i="6"/>
  <c r="D19" i="6"/>
  <c r="C20" i="6"/>
  <c r="D20" i="6"/>
  <c r="E20" i="6" s="1"/>
  <c r="AF20" i="6"/>
  <c r="C21" i="6"/>
  <c r="E21" i="6" s="1"/>
  <c r="D21" i="6"/>
  <c r="C22" i="6"/>
  <c r="D22" i="6"/>
  <c r="C23" i="6"/>
  <c r="D23" i="6"/>
  <c r="C24" i="6"/>
  <c r="D24" i="6"/>
  <c r="E24" i="6" s="1"/>
  <c r="C25" i="6"/>
  <c r="D25" i="6"/>
  <c r="E25" i="6"/>
  <c r="AD25" i="6"/>
  <c r="C26" i="6"/>
  <c r="D26" i="6"/>
  <c r="C27" i="6"/>
  <c r="D27" i="6"/>
  <c r="C28" i="6"/>
  <c r="D28" i="6"/>
  <c r="C29" i="6"/>
  <c r="D29" i="6"/>
  <c r="C30" i="6"/>
  <c r="D30" i="6"/>
  <c r="C31" i="6"/>
  <c r="D31" i="6"/>
  <c r="E31" i="6" s="1"/>
  <c r="C32" i="6"/>
  <c r="D32" i="6"/>
  <c r="C33" i="6"/>
  <c r="D33" i="6"/>
  <c r="C34" i="6"/>
  <c r="D34" i="6"/>
  <c r="C35" i="6"/>
  <c r="D35" i="6"/>
  <c r="C36" i="6"/>
  <c r="D36" i="6"/>
  <c r="C37" i="6"/>
  <c r="D37" i="6"/>
  <c r="C38" i="6"/>
  <c r="D38" i="6"/>
  <c r="C39" i="6"/>
  <c r="D39" i="6"/>
  <c r="C40" i="6"/>
  <c r="D40" i="6"/>
  <c r="C41" i="6"/>
  <c r="D41" i="6"/>
  <c r="C42" i="6"/>
  <c r="D42" i="6"/>
  <c r="C43" i="6"/>
  <c r="D43" i="6"/>
  <c r="C44" i="6"/>
  <c r="D44" i="6"/>
  <c r="C45" i="6"/>
  <c r="E45" i="6" s="1"/>
  <c r="AE45" i="6" s="1"/>
  <c r="D45" i="6"/>
  <c r="S45" i="6"/>
  <c r="AA45" i="6"/>
  <c r="AI45" i="6"/>
  <c r="C46" i="6"/>
  <c r="D46" i="6"/>
  <c r="E46" i="6" s="1"/>
  <c r="C47" i="6"/>
  <c r="E47" i="6" s="1"/>
  <c r="D47" i="6"/>
  <c r="C48" i="6"/>
  <c r="D48" i="6"/>
  <c r="C49" i="6"/>
  <c r="E49" i="6" s="1"/>
  <c r="S49" i="6" s="1"/>
  <c r="D49" i="6"/>
  <c r="AI49" i="6"/>
  <c r="C50" i="6"/>
  <c r="D50" i="6"/>
  <c r="C51" i="6"/>
  <c r="D51" i="6"/>
  <c r="C52" i="6"/>
  <c r="D52" i="6"/>
  <c r="C53" i="6"/>
  <c r="D53" i="6"/>
  <c r="C54" i="6"/>
  <c r="D54" i="6"/>
  <c r="C55" i="6"/>
  <c r="D55" i="6"/>
  <c r="C56" i="6"/>
  <c r="D56" i="6"/>
  <c r="C57" i="6"/>
  <c r="D57" i="6"/>
  <c r="C58" i="6"/>
  <c r="D58" i="6"/>
  <c r="C59" i="6"/>
  <c r="D59" i="6"/>
  <c r="C60" i="6"/>
  <c r="D60" i="6"/>
  <c r="C61" i="6"/>
  <c r="E61" i="6" s="1"/>
  <c r="D61" i="6"/>
  <c r="C62" i="6"/>
  <c r="D62" i="6"/>
  <c r="C63" i="6"/>
  <c r="D63" i="6"/>
  <c r="C64" i="6"/>
  <c r="E64" i="6" s="1"/>
  <c r="D64" i="6"/>
  <c r="C65" i="6"/>
  <c r="D65" i="6"/>
  <c r="C66" i="6"/>
  <c r="D66" i="6"/>
  <c r="C67" i="6"/>
  <c r="E67" i="6" s="1"/>
  <c r="D67" i="6"/>
  <c r="C68" i="6"/>
  <c r="D68" i="6"/>
  <c r="C69" i="6"/>
  <c r="D69" i="6"/>
  <c r="C70" i="6"/>
  <c r="E70" i="6" s="1"/>
  <c r="AA70" i="6" s="1"/>
  <c r="D70" i="6"/>
  <c r="C71" i="6"/>
  <c r="D71" i="6"/>
  <c r="C72" i="6"/>
  <c r="E72" i="6" s="1"/>
  <c r="AG72" i="6" s="1"/>
  <c r="D72" i="6"/>
  <c r="C73" i="6"/>
  <c r="D73" i="6"/>
  <c r="C74" i="6"/>
  <c r="D74" i="6"/>
  <c r="C75" i="6"/>
  <c r="E75" i="6" s="1"/>
  <c r="D75" i="6"/>
  <c r="C76" i="6"/>
  <c r="D76" i="6"/>
  <c r="E76" i="6"/>
  <c r="U76" i="6" s="1"/>
  <c r="C77" i="6"/>
  <c r="D77" i="6"/>
  <c r="C78" i="6"/>
  <c r="D78" i="6"/>
  <c r="C79" i="6"/>
  <c r="D79" i="6"/>
  <c r="C80" i="6"/>
  <c r="D80" i="6"/>
  <c r="E80" i="6" s="1"/>
  <c r="Y80" i="6" s="1"/>
  <c r="C81" i="6"/>
  <c r="D81" i="6"/>
  <c r="E81" i="6" s="1"/>
  <c r="AH81" i="6" s="1"/>
  <c r="R81" i="6"/>
  <c r="C82" i="6"/>
  <c r="D82" i="6"/>
  <c r="C83" i="6"/>
  <c r="D83" i="6"/>
  <c r="C84" i="6"/>
  <c r="D84" i="6"/>
  <c r="C85" i="6"/>
  <c r="D85" i="6"/>
  <c r="C86" i="6"/>
  <c r="D86" i="6"/>
  <c r="C87" i="6"/>
  <c r="D87" i="6"/>
  <c r="C88" i="6"/>
  <c r="D88" i="6"/>
  <c r="C89" i="6"/>
  <c r="D89" i="6"/>
  <c r="E89" i="6" s="1"/>
  <c r="C90" i="6"/>
  <c r="D90" i="6"/>
  <c r="C91" i="6"/>
  <c r="D91" i="6"/>
  <c r="C92" i="6"/>
  <c r="D92" i="6"/>
  <c r="C93" i="6"/>
  <c r="D93" i="6"/>
  <c r="E93" i="6" s="1"/>
  <c r="Y93" i="6" s="1"/>
  <c r="C94" i="6"/>
  <c r="D94" i="6"/>
  <c r="C95" i="6"/>
  <c r="D95" i="6"/>
  <c r="C96" i="6"/>
  <c r="D96" i="6"/>
  <c r="C97" i="6"/>
  <c r="D97" i="6"/>
  <c r="E97" i="6" s="1"/>
  <c r="C98" i="6"/>
  <c r="E98" i="6" s="1"/>
  <c r="D98" i="6"/>
  <c r="C99" i="6"/>
  <c r="D99" i="6"/>
  <c r="C100" i="6"/>
  <c r="D100" i="6"/>
  <c r="C101" i="6"/>
  <c r="D101" i="6"/>
  <c r="C102" i="6"/>
  <c r="D102" i="6"/>
  <c r="C103" i="6"/>
  <c r="D103" i="6"/>
  <c r="C104" i="6"/>
  <c r="D104" i="6"/>
  <c r="C105" i="6"/>
  <c r="D105" i="6"/>
  <c r="C106" i="6"/>
  <c r="D106" i="6"/>
  <c r="E106" i="6" s="1"/>
  <c r="AC106" i="6" s="1"/>
  <c r="W106" i="6"/>
  <c r="C107" i="6"/>
  <c r="D107" i="6"/>
  <c r="C108" i="6"/>
  <c r="E108" i="6" s="1"/>
  <c r="D108" i="6"/>
  <c r="C109" i="6"/>
  <c r="D109" i="6"/>
  <c r="C110" i="6"/>
  <c r="D110" i="6"/>
  <c r="C111" i="6"/>
  <c r="E111" i="6" s="1"/>
  <c r="AG111" i="6" s="1"/>
  <c r="D111" i="6"/>
  <c r="C112" i="6"/>
  <c r="D112" i="6"/>
  <c r="C113" i="6"/>
  <c r="D113" i="6"/>
  <c r="C114" i="6"/>
  <c r="D114" i="6"/>
  <c r="E114" i="6" s="1"/>
  <c r="T114" i="6"/>
  <c r="C115" i="6"/>
  <c r="D115" i="6"/>
  <c r="C116" i="6"/>
  <c r="D116" i="6"/>
  <c r="C117" i="6"/>
  <c r="D117" i="6"/>
  <c r="C118" i="6"/>
  <c r="D118" i="6"/>
  <c r="C119" i="6"/>
  <c r="D119" i="6"/>
  <c r="E119" i="6" s="1"/>
  <c r="AG119" i="6" s="1"/>
  <c r="C120" i="6"/>
  <c r="E120" i="6" s="1"/>
  <c r="D120" i="6"/>
  <c r="C121" i="6"/>
  <c r="D121" i="6"/>
  <c r="C122" i="6"/>
  <c r="D122" i="6"/>
  <c r="C123" i="6"/>
  <c r="D123" i="6"/>
  <c r="C124" i="6"/>
  <c r="D124" i="6"/>
  <c r="C125" i="6"/>
  <c r="D125" i="6"/>
  <c r="C126" i="6"/>
  <c r="D126" i="6"/>
  <c r="E126" i="6" s="1"/>
  <c r="X126" i="6" s="1"/>
  <c r="C127" i="6"/>
  <c r="D127" i="6"/>
  <c r="E127" i="6" s="1"/>
  <c r="C128" i="6"/>
  <c r="D128" i="6"/>
  <c r="C129" i="6"/>
  <c r="D129" i="6"/>
  <c r="C130" i="6"/>
  <c r="D130" i="6"/>
  <c r="C131" i="6"/>
  <c r="D131" i="6"/>
  <c r="C132" i="6"/>
  <c r="D132" i="6"/>
  <c r="C133" i="6"/>
  <c r="D133" i="6"/>
  <c r="C134" i="6"/>
  <c r="E134" i="6" s="1"/>
  <c r="D134" i="6"/>
  <c r="C135" i="6"/>
  <c r="D135" i="6"/>
  <c r="C136" i="6"/>
  <c r="D136" i="6"/>
  <c r="C137" i="6"/>
  <c r="D137" i="6"/>
  <c r="C138" i="6"/>
  <c r="D138" i="6"/>
  <c r="C139" i="6"/>
  <c r="D139" i="6"/>
  <c r="C140" i="6"/>
  <c r="D140" i="6"/>
  <c r="C141" i="6"/>
  <c r="D141" i="6"/>
  <c r="C142" i="6"/>
  <c r="E142" i="6" s="1"/>
  <c r="T142" i="6" s="1"/>
  <c r="D142" i="6"/>
  <c r="C143" i="6"/>
  <c r="D143" i="6"/>
  <c r="C144" i="6"/>
  <c r="D144" i="6"/>
  <c r="C145" i="6"/>
  <c r="D145" i="6"/>
  <c r="C146" i="6"/>
  <c r="D146" i="6"/>
  <c r="C147" i="6"/>
  <c r="D147" i="6"/>
  <c r="C148" i="6"/>
  <c r="D148" i="6"/>
  <c r="C149" i="6"/>
  <c r="D149" i="6"/>
  <c r="C150" i="6"/>
  <c r="D150" i="6"/>
  <c r="E150" i="6"/>
  <c r="C151" i="6"/>
  <c r="D151" i="6"/>
  <c r="C152" i="6"/>
  <c r="D152" i="6"/>
  <c r="C153" i="6"/>
  <c r="D153" i="6"/>
  <c r="C154" i="6"/>
  <c r="D154" i="6"/>
  <c r="C155" i="6"/>
  <c r="D155" i="6"/>
  <c r="E155" i="6" s="1"/>
  <c r="X155" i="6"/>
  <c r="C156" i="6"/>
  <c r="E156" i="6" s="1"/>
  <c r="D156" i="6"/>
  <c r="C157" i="6"/>
  <c r="D157" i="6"/>
  <c r="C158" i="6"/>
  <c r="E158" i="6" s="1"/>
  <c r="AA158" i="6" s="1"/>
  <c r="D158" i="6"/>
  <c r="C159" i="6"/>
  <c r="D159" i="6"/>
  <c r="E159" i="6" s="1"/>
  <c r="AF159" i="6" s="1"/>
  <c r="C160" i="6"/>
  <c r="D160" i="6"/>
  <c r="C161" i="6"/>
  <c r="D161" i="6"/>
  <c r="C162" i="6"/>
  <c r="D162" i="6"/>
  <c r="C163" i="6"/>
  <c r="D163" i="6"/>
  <c r="E163" i="6" s="1"/>
  <c r="AF163" i="6" s="1"/>
  <c r="C164" i="6"/>
  <c r="D164" i="6"/>
  <c r="C165" i="6"/>
  <c r="E165" i="6" s="1"/>
  <c r="D165" i="6"/>
  <c r="C166" i="6"/>
  <c r="D166" i="6"/>
  <c r="C167" i="6"/>
  <c r="D167" i="6"/>
  <c r="C168" i="6"/>
  <c r="D168" i="6"/>
  <c r="E168" i="6" s="1"/>
  <c r="C169" i="6"/>
  <c r="D169" i="6"/>
  <c r="C170" i="6"/>
  <c r="D170" i="6"/>
  <c r="C171" i="6"/>
  <c r="D171" i="6"/>
  <c r="C172" i="6"/>
  <c r="D172" i="6"/>
  <c r="E172" i="6"/>
  <c r="Y172" i="6" s="1"/>
  <c r="C173" i="6"/>
  <c r="D173" i="6"/>
  <c r="C174" i="6"/>
  <c r="D174" i="6"/>
  <c r="C175" i="6"/>
  <c r="D175" i="6"/>
  <c r="E175" i="6" s="1"/>
  <c r="AB175" i="6" s="1"/>
  <c r="T175" i="6"/>
  <c r="X175" i="6"/>
  <c r="AJ175" i="6"/>
  <c r="C176" i="6"/>
  <c r="D176" i="6"/>
  <c r="C177" i="6"/>
  <c r="E177" i="6" s="1"/>
  <c r="D177" i="6"/>
  <c r="C178" i="6"/>
  <c r="D178" i="6"/>
  <c r="C179" i="6"/>
  <c r="D179" i="6"/>
  <c r="C180" i="6"/>
  <c r="D180" i="6"/>
  <c r="E180" i="6"/>
  <c r="AG180" i="6" s="1"/>
  <c r="C181" i="6"/>
  <c r="D181" i="6"/>
  <c r="C182" i="6"/>
  <c r="D182" i="6"/>
  <c r="C183" i="6"/>
  <c r="D183" i="6"/>
  <c r="C184" i="6"/>
  <c r="E184" i="6" s="1"/>
  <c r="U184" i="6" s="1"/>
  <c r="D184" i="6"/>
  <c r="C185" i="6"/>
  <c r="D185" i="6"/>
  <c r="C186" i="6"/>
  <c r="E186" i="6" s="1"/>
  <c r="W186" i="6" s="1"/>
  <c r="D186" i="6"/>
  <c r="C187" i="6"/>
  <c r="D187" i="6"/>
  <c r="E187" i="6" s="1"/>
  <c r="X187" i="6" s="1"/>
  <c r="C188" i="6"/>
  <c r="D188" i="6"/>
  <c r="C189" i="6"/>
  <c r="D189" i="6"/>
  <c r="C190" i="6"/>
  <c r="E190" i="6" s="1"/>
  <c r="D190" i="6"/>
  <c r="C191" i="6"/>
  <c r="D191" i="6"/>
  <c r="E191" i="6" s="1"/>
  <c r="C192" i="6"/>
  <c r="D192" i="6"/>
  <c r="E192" i="6" s="1"/>
  <c r="C193" i="6"/>
  <c r="D193" i="6"/>
  <c r="C194" i="6"/>
  <c r="D194" i="6"/>
  <c r="C195" i="6"/>
  <c r="D195" i="6"/>
  <c r="C196" i="6"/>
  <c r="D196" i="6"/>
  <c r="E196" i="6" s="1"/>
  <c r="C197" i="6"/>
  <c r="E197" i="6" s="1"/>
  <c r="D197" i="6"/>
  <c r="C198" i="6"/>
  <c r="D198" i="6"/>
  <c r="C199" i="6"/>
  <c r="D199" i="6"/>
  <c r="C200" i="6"/>
  <c r="D200" i="6"/>
  <c r="C201" i="6"/>
  <c r="D201" i="6"/>
  <c r="C202" i="6"/>
  <c r="D202" i="6"/>
  <c r="C203" i="6"/>
  <c r="E203" i="6" s="1"/>
  <c r="D203" i="6"/>
  <c r="AB203" i="6"/>
  <c r="C204" i="6"/>
  <c r="D204" i="6"/>
  <c r="C205" i="6"/>
  <c r="D205" i="6"/>
  <c r="C206" i="6"/>
  <c r="D206" i="6"/>
  <c r="E206" i="6" s="1"/>
  <c r="C207" i="6"/>
  <c r="D207" i="6"/>
  <c r="C208" i="6"/>
  <c r="D208" i="6"/>
  <c r="C209" i="6"/>
  <c r="D209" i="6"/>
  <c r="C210" i="6"/>
  <c r="D210" i="6"/>
  <c r="C211" i="6"/>
  <c r="D211" i="6"/>
  <c r="C212" i="6"/>
  <c r="D212" i="6"/>
  <c r="E212" i="6" s="1"/>
  <c r="C213" i="6"/>
  <c r="D213" i="6"/>
  <c r="C214" i="6"/>
  <c r="D214" i="6"/>
  <c r="C215" i="6"/>
  <c r="D215" i="6"/>
  <c r="E215" i="6" s="1"/>
  <c r="C216" i="6"/>
  <c r="D216" i="6"/>
  <c r="C217" i="6"/>
  <c r="D217" i="6"/>
  <c r="C218" i="6"/>
  <c r="D218" i="6"/>
  <c r="C219" i="6"/>
  <c r="D219" i="6"/>
  <c r="E219" i="6" s="1"/>
  <c r="C220" i="6"/>
  <c r="D220" i="6"/>
  <c r="C221" i="6"/>
  <c r="D221" i="6"/>
  <c r="C222" i="6"/>
  <c r="D222" i="6"/>
  <c r="C223" i="6"/>
  <c r="D223" i="6"/>
  <c r="E223" i="6" s="1"/>
  <c r="C224" i="6"/>
  <c r="D224" i="6"/>
  <c r="E224" i="6"/>
  <c r="C225" i="6"/>
  <c r="E225" i="6" s="1"/>
  <c r="D225" i="6"/>
  <c r="C226" i="6"/>
  <c r="D226" i="6"/>
  <c r="C227" i="6"/>
  <c r="D227" i="6"/>
  <c r="C228" i="6"/>
  <c r="D228" i="6"/>
  <c r="E228" i="6"/>
  <c r="C229" i="6"/>
  <c r="D229" i="6"/>
  <c r="C230" i="6"/>
  <c r="D230" i="6"/>
  <c r="C231" i="6"/>
  <c r="D231" i="6"/>
  <c r="E231" i="6" s="1"/>
  <c r="C232" i="6"/>
  <c r="D232" i="6"/>
  <c r="C233" i="6"/>
  <c r="D233" i="6"/>
  <c r="C234" i="6"/>
  <c r="D234" i="6"/>
  <c r="C235" i="6"/>
  <c r="D235" i="6"/>
  <c r="E235" i="6" s="1"/>
  <c r="C236" i="6"/>
  <c r="D236" i="6"/>
  <c r="C237" i="6"/>
  <c r="D237" i="6"/>
  <c r="C238" i="6"/>
  <c r="D238" i="6"/>
  <c r="C239" i="6"/>
  <c r="D239" i="6"/>
  <c r="C240" i="6"/>
  <c r="D240" i="6"/>
  <c r="C241" i="6"/>
  <c r="D241" i="6"/>
  <c r="C242" i="6"/>
  <c r="D242" i="6"/>
  <c r="C243" i="6"/>
  <c r="D243" i="6"/>
  <c r="C244" i="6"/>
  <c r="D244" i="6"/>
  <c r="C245" i="6"/>
  <c r="D245" i="6"/>
  <c r="C246" i="6"/>
  <c r="E246" i="6" s="1"/>
  <c r="D246" i="6"/>
  <c r="C247" i="6"/>
  <c r="D247" i="6"/>
  <c r="E247" i="6" s="1"/>
  <c r="C248" i="6"/>
  <c r="E248" i="6" s="1"/>
  <c r="D248" i="6"/>
  <c r="C249" i="6"/>
  <c r="D249" i="6"/>
  <c r="C250" i="6"/>
  <c r="E250" i="6" s="1"/>
  <c r="D250" i="6"/>
  <c r="C251" i="6"/>
  <c r="D251" i="6"/>
  <c r="E251" i="6" s="1"/>
  <c r="C252" i="6"/>
  <c r="E252" i="6" s="1"/>
  <c r="D252" i="6"/>
  <c r="C253" i="6"/>
  <c r="D253" i="6"/>
  <c r="C254" i="6"/>
  <c r="D254" i="6"/>
  <c r="C255" i="6"/>
  <c r="D255" i="6"/>
  <c r="E255" i="6" s="1"/>
  <c r="C256" i="6"/>
  <c r="E256" i="6" s="1"/>
  <c r="D256" i="6"/>
  <c r="C257" i="6"/>
  <c r="D257" i="6"/>
  <c r="C258" i="6"/>
  <c r="D258" i="6"/>
  <c r="C259" i="6"/>
  <c r="D259" i="6"/>
  <c r="C260" i="6"/>
  <c r="D260" i="6"/>
  <c r="E260" i="6"/>
  <c r="C261" i="6"/>
  <c r="D261" i="6"/>
  <c r="C262" i="6"/>
  <c r="D262" i="6"/>
  <c r="C263" i="6"/>
  <c r="D263" i="6"/>
  <c r="C264" i="6"/>
  <c r="D264" i="6"/>
  <c r="C265" i="6"/>
  <c r="D265" i="6"/>
  <c r="C266" i="6"/>
  <c r="D266" i="6"/>
  <c r="C267" i="6"/>
  <c r="D267" i="6"/>
  <c r="C268" i="6"/>
  <c r="D268" i="6"/>
  <c r="C269" i="6"/>
  <c r="E269" i="6" s="1"/>
  <c r="D269" i="6"/>
  <c r="C270" i="6"/>
  <c r="D270" i="6"/>
  <c r="C271" i="6"/>
  <c r="D271" i="6"/>
  <c r="C272" i="6"/>
  <c r="D272" i="6"/>
  <c r="E272" i="6"/>
  <c r="C273" i="6"/>
  <c r="D273" i="6"/>
  <c r="C274" i="6"/>
  <c r="D274" i="6"/>
  <c r="C275" i="6"/>
  <c r="D275" i="6"/>
  <c r="C276" i="6"/>
  <c r="D276" i="6"/>
  <c r="E276" i="6" s="1"/>
  <c r="C277" i="6"/>
  <c r="D277" i="6"/>
  <c r="C278" i="6"/>
  <c r="D278" i="6"/>
  <c r="C279" i="6"/>
  <c r="D279" i="6"/>
  <c r="E279" i="6" s="1"/>
  <c r="C280" i="6"/>
  <c r="D280" i="6"/>
  <c r="C281" i="6"/>
  <c r="D281" i="6"/>
  <c r="C282" i="6"/>
  <c r="D282" i="6"/>
  <c r="C283" i="6"/>
  <c r="D283" i="6"/>
  <c r="E283" i="6" s="1"/>
  <c r="C284" i="6"/>
  <c r="D284" i="6"/>
  <c r="C285" i="6"/>
  <c r="D285" i="6"/>
  <c r="C286" i="6"/>
  <c r="D286" i="6"/>
  <c r="C287" i="6"/>
  <c r="D287" i="6"/>
  <c r="E287" i="6" s="1"/>
  <c r="C288" i="6"/>
  <c r="D288" i="6"/>
  <c r="C289" i="6"/>
  <c r="D289" i="6"/>
  <c r="C290" i="6"/>
  <c r="D290" i="6"/>
  <c r="C291" i="6"/>
  <c r="D291" i="6"/>
  <c r="C292" i="6"/>
  <c r="E292" i="6" s="1"/>
  <c r="D292" i="6"/>
  <c r="C293" i="6"/>
  <c r="D293" i="6"/>
  <c r="C294" i="6"/>
  <c r="D294" i="6"/>
  <c r="C295" i="6"/>
  <c r="D295" i="6"/>
  <c r="E295" i="6" s="1"/>
  <c r="C296" i="6"/>
  <c r="D296" i="6"/>
  <c r="C297" i="6"/>
  <c r="D297" i="6"/>
  <c r="C298" i="6"/>
  <c r="D298" i="6"/>
  <c r="C299" i="6"/>
  <c r="D299" i="6"/>
  <c r="E299" i="6" s="1"/>
  <c r="C300" i="6"/>
  <c r="D300" i="6"/>
  <c r="C301" i="6"/>
  <c r="D301" i="6"/>
  <c r="C302" i="6"/>
  <c r="D302" i="6"/>
  <c r="C303" i="6"/>
  <c r="D303" i="6"/>
  <c r="C304" i="6"/>
  <c r="D304" i="6"/>
  <c r="E304" i="6" s="1"/>
  <c r="C305" i="6"/>
  <c r="D305" i="6"/>
  <c r="C306" i="6"/>
  <c r="D306" i="6"/>
  <c r="C307" i="6"/>
  <c r="D307" i="6"/>
  <c r="C308" i="6"/>
  <c r="D308" i="6"/>
  <c r="E308" i="6" s="1"/>
  <c r="C309" i="6"/>
  <c r="D309" i="6"/>
  <c r="C310" i="6"/>
  <c r="D310" i="6"/>
  <c r="C311" i="6"/>
  <c r="D311" i="6"/>
  <c r="C312" i="6"/>
  <c r="D312" i="6"/>
  <c r="E312" i="6" s="1"/>
  <c r="C313" i="6"/>
  <c r="D313" i="6"/>
  <c r="C314" i="6"/>
  <c r="D314" i="6"/>
  <c r="C315" i="6"/>
  <c r="D315" i="6"/>
  <c r="C316" i="6"/>
  <c r="D316" i="6"/>
  <c r="C317" i="6"/>
  <c r="E317" i="6" s="1"/>
  <c r="D317" i="6"/>
  <c r="C318" i="6"/>
  <c r="D318" i="6"/>
  <c r="C319" i="6"/>
  <c r="D319" i="6"/>
  <c r="C320" i="6"/>
  <c r="D320" i="6"/>
  <c r="E320" i="6" s="1"/>
  <c r="C321" i="6"/>
  <c r="D321" i="6"/>
  <c r="C322" i="6"/>
  <c r="D322" i="6"/>
  <c r="C323" i="6"/>
  <c r="D323" i="6"/>
  <c r="C324" i="6"/>
  <c r="D324" i="6"/>
  <c r="E324" i="6" s="1"/>
  <c r="C325" i="6"/>
  <c r="D325" i="6"/>
  <c r="C326" i="6"/>
  <c r="D326" i="6"/>
  <c r="C327" i="6"/>
  <c r="D327" i="6"/>
  <c r="C328" i="6"/>
  <c r="D328" i="6"/>
  <c r="C329" i="6"/>
  <c r="D329" i="6"/>
  <c r="E329" i="6"/>
  <c r="C330" i="6"/>
  <c r="E330" i="6" s="1"/>
  <c r="D330" i="6"/>
  <c r="C331" i="6"/>
  <c r="D331" i="6"/>
  <c r="C332" i="6"/>
  <c r="D332" i="6"/>
  <c r="C333" i="6"/>
  <c r="D333" i="6"/>
  <c r="E333" i="6" s="1"/>
  <c r="C334" i="6"/>
  <c r="D334" i="6"/>
  <c r="C335" i="6"/>
  <c r="D335" i="6"/>
  <c r="C336" i="6"/>
  <c r="D336" i="6"/>
  <c r="C337" i="6"/>
  <c r="D337" i="6"/>
  <c r="C338" i="6"/>
  <c r="D338" i="6"/>
  <c r="C339" i="6"/>
  <c r="D339" i="6"/>
  <c r="C340" i="6"/>
  <c r="D340" i="6"/>
  <c r="C341" i="6"/>
  <c r="D341" i="6"/>
  <c r="C342" i="6"/>
  <c r="D342" i="6"/>
  <c r="C343" i="6"/>
  <c r="D343" i="6"/>
  <c r="C344" i="6"/>
  <c r="D344" i="6"/>
  <c r="C345" i="6"/>
  <c r="D345" i="6"/>
  <c r="E345" i="6"/>
  <c r="C346" i="6"/>
  <c r="D346" i="6"/>
  <c r="C347" i="6"/>
  <c r="D347" i="6"/>
  <c r="C348" i="6"/>
  <c r="D348" i="6"/>
  <c r="C349" i="6"/>
  <c r="D349" i="6"/>
  <c r="C350" i="6"/>
  <c r="D350" i="6"/>
  <c r="C351" i="6"/>
  <c r="D351" i="6"/>
  <c r="C352" i="6"/>
  <c r="D352" i="6"/>
  <c r="E352" i="6" s="1"/>
  <c r="C353" i="6"/>
  <c r="D353" i="6"/>
  <c r="C354" i="6"/>
  <c r="D354" i="6"/>
  <c r="C355" i="6"/>
  <c r="E355" i="6" s="1"/>
  <c r="D355" i="6"/>
  <c r="C356" i="6"/>
  <c r="D356" i="6"/>
  <c r="E356" i="6" s="1"/>
  <c r="C357" i="6"/>
  <c r="E357" i="6" s="1"/>
  <c r="D357" i="6"/>
  <c r="C358" i="6"/>
  <c r="D358" i="6"/>
  <c r="C359" i="6"/>
  <c r="D359" i="6"/>
  <c r="C360" i="6"/>
  <c r="D360" i="6"/>
  <c r="C361" i="6"/>
  <c r="E361" i="6" s="1"/>
  <c r="D361" i="6"/>
  <c r="C362" i="6"/>
  <c r="D362" i="6"/>
  <c r="C363" i="6"/>
  <c r="D363" i="6"/>
  <c r="C364" i="6"/>
  <c r="D364" i="6"/>
  <c r="C365" i="6"/>
  <c r="D365" i="6"/>
  <c r="E365" i="6" s="1"/>
  <c r="C366" i="6"/>
  <c r="D366" i="6"/>
  <c r="C367" i="6"/>
  <c r="D367" i="6"/>
  <c r="C368" i="6"/>
  <c r="D368" i="6"/>
  <c r="E368" i="6" s="1"/>
  <c r="C369" i="6"/>
  <c r="D369" i="6"/>
  <c r="C370" i="6"/>
  <c r="D370" i="6"/>
  <c r="C371" i="6"/>
  <c r="D371" i="6"/>
  <c r="C372" i="6"/>
  <c r="D372" i="6"/>
  <c r="E372" i="6" s="1"/>
  <c r="C373" i="6"/>
  <c r="D373" i="6"/>
  <c r="C374" i="6"/>
  <c r="D374" i="6"/>
  <c r="C375" i="6"/>
  <c r="D375" i="6"/>
  <c r="C376" i="6"/>
  <c r="D376" i="6"/>
  <c r="E376" i="6" s="1"/>
  <c r="C377" i="6"/>
  <c r="D377" i="6"/>
  <c r="E377" i="6"/>
  <c r="C378" i="6"/>
  <c r="E378" i="6" s="1"/>
  <c r="D378" i="6"/>
  <c r="C379" i="6"/>
  <c r="D379" i="6"/>
  <c r="C380" i="6"/>
  <c r="D380" i="6"/>
  <c r="C381" i="6"/>
  <c r="D381" i="6"/>
  <c r="E381" i="6"/>
  <c r="C382" i="6"/>
  <c r="D382" i="6"/>
  <c r="C383" i="6"/>
  <c r="D383" i="6"/>
  <c r="C384" i="6"/>
  <c r="D384" i="6"/>
  <c r="E384" i="6" s="1"/>
  <c r="C385" i="6"/>
  <c r="D385" i="6"/>
  <c r="C386" i="6"/>
  <c r="D386" i="6"/>
  <c r="C387" i="6"/>
  <c r="D387" i="6"/>
  <c r="C388" i="6"/>
  <c r="D388" i="6"/>
  <c r="E388" i="6" s="1"/>
  <c r="C389" i="6"/>
  <c r="D389" i="6"/>
  <c r="C390" i="6"/>
  <c r="D390" i="6"/>
  <c r="C391" i="6"/>
  <c r="D391" i="6"/>
  <c r="C392" i="6"/>
  <c r="D392" i="6"/>
  <c r="C393" i="6"/>
  <c r="D393" i="6"/>
  <c r="C394" i="6"/>
  <c r="D394" i="6"/>
  <c r="C395" i="6"/>
  <c r="D395" i="6"/>
  <c r="C396" i="6"/>
  <c r="D396" i="6"/>
  <c r="C397" i="6"/>
  <c r="D397" i="6"/>
  <c r="C398" i="6"/>
  <c r="D398" i="6"/>
  <c r="C399" i="6"/>
  <c r="E399" i="6" s="1"/>
  <c r="D399" i="6"/>
  <c r="C400" i="6"/>
  <c r="D400" i="6"/>
  <c r="E400" i="6" s="1"/>
  <c r="C401" i="6"/>
  <c r="E401" i="6" s="1"/>
  <c r="D401" i="6"/>
  <c r="C402" i="6"/>
  <c r="D402" i="6"/>
  <c r="C403" i="6"/>
  <c r="E403" i="6" s="1"/>
  <c r="D403" i="6"/>
  <c r="C404" i="6"/>
  <c r="D404" i="6"/>
  <c r="E404" i="6" s="1"/>
  <c r="C405" i="6"/>
  <c r="E405" i="6" s="1"/>
  <c r="D405" i="6"/>
  <c r="C406" i="6"/>
  <c r="D406" i="6"/>
  <c r="C407" i="6"/>
  <c r="D407" i="6"/>
  <c r="C408" i="6"/>
  <c r="D408" i="6"/>
  <c r="E408" i="6" s="1"/>
  <c r="C409" i="6"/>
  <c r="E409" i="6" s="1"/>
  <c r="D409" i="6"/>
  <c r="C410" i="6"/>
  <c r="D410" i="6"/>
  <c r="C411" i="6"/>
  <c r="D411" i="6"/>
  <c r="C412" i="6"/>
  <c r="D412" i="6"/>
  <c r="C413" i="6"/>
  <c r="D413" i="6"/>
  <c r="E413" i="6"/>
  <c r="C414" i="6"/>
  <c r="D414" i="6"/>
  <c r="C415" i="6"/>
  <c r="D415" i="6"/>
  <c r="C416" i="6"/>
  <c r="D416" i="6"/>
  <c r="C417" i="6"/>
  <c r="D417" i="6"/>
  <c r="C418" i="6"/>
  <c r="D418" i="6"/>
  <c r="C419" i="6"/>
  <c r="D419" i="6"/>
  <c r="C420" i="6"/>
  <c r="D420" i="6"/>
  <c r="C421" i="6"/>
  <c r="D421" i="6"/>
  <c r="C422" i="6"/>
  <c r="E422" i="6" s="1"/>
  <c r="D422" i="6"/>
  <c r="C423" i="6"/>
  <c r="D423" i="6"/>
  <c r="C424" i="6"/>
  <c r="D424" i="6"/>
  <c r="C425" i="6"/>
  <c r="D425" i="6"/>
  <c r="E425" i="6"/>
  <c r="C426" i="6"/>
  <c r="D426" i="6"/>
  <c r="C427" i="6"/>
  <c r="D427" i="6"/>
  <c r="C428" i="6"/>
  <c r="D428" i="6"/>
  <c r="C429" i="6"/>
  <c r="D429" i="6"/>
  <c r="E429" i="6" s="1"/>
  <c r="C430" i="6"/>
  <c r="D430" i="6"/>
  <c r="C431" i="6"/>
  <c r="D431" i="6"/>
  <c r="C432" i="6"/>
  <c r="D432" i="6"/>
  <c r="E432" i="6" s="1"/>
  <c r="C433" i="6"/>
  <c r="D433" i="6"/>
  <c r="C434" i="6"/>
  <c r="D434" i="6"/>
  <c r="C435" i="6"/>
  <c r="D435" i="6"/>
  <c r="C436" i="6"/>
  <c r="D436" i="6"/>
  <c r="E436" i="6" s="1"/>
  <c r="C437" i="6"/>
  <c r="D437" i="6"/>
  <c r="C438" i="6"/>
  <c r="D438" i="6"/>
  <c r="C439" i="6"/>
  <c r="D439" i="6"/>
  <c r="C440" i="6"/>
  <c r="D440" i="6"/>
  <c r="E440" i="6" s="1"/>
  <c r="C441" i="6"/>
  <c r="D441" i="6"/>
  <c r="C442" i="6"/>
  <c r="D442" i="6"/>
  <c r="C443" i="6"/>
  <c r="D443" i="6"/>
  <c r="C444" i="6"/>
  <c r="D444" i="6"/>
  <c r="C445" i="6"/>
  <c r="E445" i="6" s="1"/>
  <c r="D445" i="6"/>
  <c r="C446" i="6"/>
  <c r="D446" i="6"/>
  <c r="C447" i="6"/>
  <c r="D447" i="6"/>
  <c r="C448" i="6"/>
  <c r="D448" i="6"/>
  <c r="E448" i="6" s="1"/>
  <c r="C449" i="6"/>
  <c r="D449" i="6"/>
  <c r="C450" i="6"/>
  <c r="D450" i="6"/>
  <c r="C451" i="6"/>
  <c r="D451" i="6"/>
  <c r="C452" i="6"/>
  <c r="D452" i="6"/>
  <c r="E452" i="6" s="1"/>
  <c r="C453" i="6"/>
  <c r="D453" i="6"/>
  <c r="C454" i="6"/>
  <c r="D454" i="6"/>
  <c r="C455" i="6"/>
  <c r="D455" i="6"/>
  <c r="C456" i="6"/>
  <c r="D456" i="6"/>
  <c r="C457" i="6"/>
  <c r="D457" i="6"/>
  <c r="E457" i="6"/>
  <c r="C458" i="6"/>
  <c r="E458" i="6" s="1"/>
  <c r="D458" i="6"/>
  <c r="C459" i="6"/>
  <c r="D459" i="6"/>
  <c r="C460" i="6"/>
  <c r="D460" i="6"/>
  <c r="C461" i="6"/>
  <c r="D461" i="6"/>
  <c r="E461" i="6" s="1"/>
  <c r="C462" i="6"/>
  <c r="D462" i="6"/>
  <c r="C463" i="6"/>
  <c r="D463" i="6"/>
  <c r="C464" i="6"/>
  <c r="D464" i="6"/>
  <c r="C465" i="6"/>
  <c r="D465" i="6"/>
  <c r="C466" i="6"/>
  <c r="D466" i="6"/>
  <c r="C467" i="6"/>
  <c r="D467" i="6"/>
  <c r="C468" i="6"/>
  <c r="D468" i="6"/>
  <c r="C469" i="6"/>
  <c r="D469" i="6"/>
  <c r="C470" i="6"/>
  <c r="D470" i="6"/>
  <c r="C471" i="6"/>
  <c r="D471" i="6"/>
  <c r="C472" i="6"/>
  <c r="D472" i="6"/>
  <c r="C473" i="6"/>
  <c r="D473" i="6"/>
  <c r="E473" i="6"/>
  <c r="C474" i="6"/>
  <c r="D474" i="6"/>
  <c r="C475" i="6"/>
  <c r="D475" i="6"/>
  <c r="C476" i="6"/>
  <c r="D476" i="6"/>
  <c r="C477" i="6"/>
  <c r="E477" i="6" s="1"/>
  <c r="D477" i="6"/>
  <c r="C478" i="6"/>
  <c r="D478" i="6"/>
  <c r="C479" i="6"/>
  <c r="D479" i="6"/>
  <c r="C480" i="6"/>
  <c r="D480" i="6"/>
  <c r="E480" i="6" s="1"/>
  <c r="C481" i="6"/>
  <c r="D481" i="6"/>
  <c r="C482" i="6"/>
  <c r="D482" i="6"/>
  <c r="C483" i="6"/>
  <c r="E483" i="6" s="1"/>
  <c r="D483" i="6"/>
  <c r="C484" i="6"/>
  <c r="D484" i="6"/>
  <c r="E484" i="6" s="1"/>
  <c r="C485" i="6"/>
  <c r="E485" i="6" s="1"/>
  <c r="D485" i="6"/>
  <c r="C486" i="6"/>
  <c r="D486" i="6"/>
  <c r="C487" i="6"/>
  <c r="D487" i="6"/>
  <c r="C488" i="6"/>
  <c r="D488" i="6"/>
  <c r="C489" i="6"/>
  <c r="E489" i="6" s="1"/>
  <c r="D489" i="6"/>
  <c r="C490" i="6"/>
  <c r="D490" i="6"/>
  <c r="C491" i="6"/>
  <c r="D491" i="6"/>
  <c r="C492" i="6"/>
  <c r="D492" i="6"/>
  <c r="C493" i="6"/>
  <c r="D493" i="6"/>
  <c r="E493" i="6" s="1"/>
  <c r="C494" i="6"/>
  <c r="D494" i="6"/>
  <c r="C495" i="6"/>
  <c r="D495" i="6"/>
  <c r="C496" i="6"/>
  <c r="D496" i="6"/>
  <c r="E496" i="6" s="1"/>
  <c r="C497" i="6"/>
  <c r="D497" i="6"/>
  <c r="C498" i="6"/>
  <c r="D498" i="6"/>
  <c r="C499" i="6"/>
  <c r="D499" i="6"/>
  <c r="C500" i="6"/>
  <c r="D500" i="6"/>
  <c r="E500" i="6" s="1"/>
  <c r="C501" i="6"/>
  <c r="D501" i="6"/>
  <c r="C502" i="6"/>
  <c r="D502" i="6"/>
  <c r="C503" i="6"/>
  <c r="D503" i="6"/>
  <c r="C504" i="6"/>
  <c r="D504" i="6"/>
  <c r="E504" i="6" s="1"/>
  <c r="C505" i="6"/>
  <c r="D505" i="6"/>
  <c r="E505" i="6"/>
  <c r="C506" i="6"/>
  <c r="E506" i="6" s="1"/>
  <c r="D506" i="6"/>
  <c r="C507" i="6"/>
  <c r="D507" i="6"/>
  <c r="D2" i="5"/>
  <c r="D4" i="5"/>
  <c r="D5" i="5" s="1"/>
  <c r="G5" i="5"/>
  <c r="H5" i="5" s="1"/>
  <c r="F6" i="5"/>
  <c r="G6" i="5"/>
  <c r="E7" i="5"/>
  <c r="F7" i="5"/>
  <c r="G7" i="5"/>
  <c r="E8" i="5"/>
  <c r="F8" i="5"/>
  <c r="G8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R191" i="6" l="1"/>
  <c r="Z191" i="6"/>
  <c r="AF191" i="6"/>
  <c r="AD120" i="6"/>
  <c r="R120" i="6"/>
  <c r="AH98" i="6"/>
  <c r="R98" i="6"/>
  <c r="E387" i="6"/>
  <c r="E362" i="6"/>
  <c r="E309" i="6"/>
  <c r="E305" i="6"/>
  <c r="E301" i="6"/>
  <c r="E234" i="6"/>
  <c r="E176" i="6"/>
  <c r="AH120" i="6"/>
  <c r="AC98" i="6"/>
  <c r="X24" i="6"/>
  <c r="AF24" i="6"/>
  <c r="E486" i="6"/>
  <c r="E469" i="6"/>
  <c r="E467" i="6"/>
  <c r="E194" i="6"/>
  <c r="E152" i="6"/>
  <c r="AB142" i="6"/>
  <c r="Z120" i="6"/>
  <c r="E100" i="6"/>
  <c r="AE100" i="6" s="1"/>
  <c r="W98" i="6"/>
  <c r="E68" i="6"/>
  <c r="E41" i="6"/>
  <c r="E39" i="6"/>
  <c r="AG39" i="6" s="1"/>
  <c r="E37" i="6"/>
  <c r="AA37" i="6" s="1"/>
  <c r="S25" i="6"/>
  <c r="AA25" i="6"/>
  <c r="E22" i="6"/>
  <c r="R22" i="6" s="1"/>
  <c r="AB67" i="6"/>
  <c r="AJ67" i="6"/>
  <c r="E490" i="6"/>
  <c r="E454" i="6"/>
  <c r="E393" i="6"/>
  <c r="E389" i="6"/>
  <c r="E313" i="6"/>
  <c r="E307" i="6"/>
  <c r="E303" i="6"/>
  <c r="E240" i="6"/>
  <c r="E236" i="6"/>
  <c r="E209" i="6"/>
  <c r="E11" i="6"/>
  <c r="E501" i="6"/>
  <c r="E499" i="6"/>
  <c r="E497" i="6"/>
  <c r="E495" i="6"/>
  <c r="E441" i="6"/>
  <c r="E437" i="6"/>
  <c r="E435" i="6"/>
  <c r="E433" i="6"/>
  <c r="E431" i="6"/>
  <c r="E410" i="6"/>
  <c r="E349" i="6"/>
  <c r="E326" i="6"/>
  <c r="E288" i="6"/>
  <c r="E284" i="6"/>
  <c r="E282" i="6"/>
  <c r="E280" i="6"/>
  <c r="E278" i="6"/>
  <c r="E257" i="6"/>
  <c r="AG203" i="6"/>
  <c r="V203" i="6"/>
  <c r="X191" i="6"/>
  <c r="E182" i="6"/>
  <c r="AA182" i="6" s="1"/>
  <c r="E144" i="6"/>
  <c r="E465" i="6"/>
  <c r="E463" i="6"/>
  <c r="E442" i="6"/>
  <c r="E421" i="6"/>
  <c r="E419" i="6"/>
  <c r="E394" i="6"/>
  <c r="E358" i="6"/>
  <c r="E341" i="6"/>
  <c r="E339" i="6"/>
  <c r="E337" i="6"/>
  <c r="E335" i="6"/>
  <c r="E314" i="6"/>
  <c r="E289" i="6"/>
  <c r="E268" i="6"/>
  <c r="E266" i="6"/>
  <c r="E241" i="6"/>
  <c r="E205" i="6"/>
  <c r="E178" i="6"/>
  <c r="E112" i="6"/>
  <c r="Z112" i="6" s="1"/>
  <c r="E103" i="6"/>
  <c r="E101" i="6"/>
  <c r="E94" i="6"/>
  <c r="AF94" i="6" s="1"/>
  <c r="E83" i="6"/>
  <c r="AJ83" i="6" s="1"/>
  <c r="E82" i="6"/>
  <c r="E62" i="6"/>
  <c r="E57" i="6"/>
  <c r="AD57" i="6" s="1"/>
  <c r="E51" i="6"/>
  <c r="E38" i="6"/>
  <c r="AF38" i="6" s="1"/>
  <c r="E18" i="6"/>
  <c r="E13" i="6"/>
  <c r="AF13" i="6" s="1"/>
  <c r="E474" i="6"/>
  <c r="E472" i="6"/>
  <c r="E468" i="6"/>
  <c r="E464" i="6"/>
  <c r="E453" i="6"/>
  <c r="E451" i="6"/>
  <c r="E426" i="6"/>
  <c r="E420" i="6"/>
  <c r="E416" i="6"/>
  <c r="E397" i="6"/>
  <c r="E390" i="6"/>
  <c r="E373" i="6"/>
  <c r="E371" i="6"/>
  <c r="E369" i="6"/>
  <c r="E367" i="6"/>
  <c r="E346" i="6"/>
  <c r="E344" i="6"/>
  <c r="E340" i="6"/>
  <c r="E336" i="6"/>
  <c r="E325" i="6"/>
  <c r="E323" i="6"/>
  <c r="E300" i="6"/>
  <c r="E298" i="6"/>
  <c r="E273" i="6"/>
  <c r="E267" i="6"/>
  <c r="E263" i="6"/>
  <c r="E244" i="6"/>
  <c r="E237" i="6"/>
  <c r="E220" i="6"/>
  <c r="E218" i="6"/>
  <c r="E216" i="6"/>
  <c r="E214" i="6"/>
  <c r="AF175" i="6"/>
  <c r="E173" i="6"/>
  <c r="Z173" i="6" s="1"/>
  <c r="E169" i="6"/>
  <c r="E167" i="6"/>
  <c r="E164" i="6"/>
  <c r="AG164" i="6" s="1"/>
  <c r="E160" i="6"/>
  <c r="U160" i="6" s="1"/>
  <c r="E154" i="6"/>
  <c r="E151" i="6"/>
  <c r="Y151" i="6" s="1"/>
  <c r="E141" i="6"/>
  <c r="AG141" i="6" s="1"/>
  <c r="E139" i="6"/>
  <c r="AE139" i="6" s="1"/>
  <c r="E138" i="6"/>
  <c r="E136" i="6"/>
  <c r="Z136" i="6" s="1"/>
  <c r="E130" i="6"/>
  <c r="X130" i="6" s="1"/>
  <c r="E123" i="6"/>
  <c r="U123" i="6" s="1"/>
  <c r="E115" i="6"/>
  <c r="E92" i="6"/>
  <c r="E84" i="6"/>
  <c r="E30" i="6"/>
  <c r="X30" i="6" s="1"/>
  <c r="E17" i="6"/>
  <c r="AD17" i="6" s="1"/>
  <c r="Y192" i="6"/>
  <c r="AG192" i="6"/>
  <c r="V196" i="6"/>
  <c r="AA196" i="6"/>
  <c r="AG196" i="6"/>
  <c r="AK160" i="6"/>
  <c r="Y160" i="6"/>
  <c r="AC160" i="6"/>
  <c r="AD165" i="6"/>
  <c r="AH165" i="6"/>
  <c r="R165" i="6"/>
  <c r="U156" i="6"/>
  <c r="Y156" i="6"/>
  <c r="AI150" i="6"/>
  <c r="AA150" i="6"/>
  <c r="U127" i="6"/>
  <c r="Y127" i="6"/>
  <c r="AG127" i="6"/>
  <c r="AC84" i="6"/>
  <c r="AG84" i="6"/>
  <c r="U84" i="6"/>
  <c r="Y84" i="6"/>
  <c r="AJ197" i="6"/>
  <c r="T197" i="6"/>
  <c r="E188" i="6"/>
  <c r="AA186" i="6"/>
  <c r="Z165" i="6"/>
  <c r="AB114" i="6"/>
  <c r="AF114" i="6"/>
  <c r="AJ114" i="6"/>
  <c r="U80" i="6"/>
  <c r="AG80" i="6"/>
  <c r="W22" i="6"/>
  <c r="AE22" i="6"/>
  <c r="Z22" i="6"/>
  <c r="AH22" i="6"/>
  <c r="S22" i="6"/>
  <c r="V22" i="6"/>
  <c r="AD22" i="6"/>
  <c r="AA22" i="6"/>
  <c r="E502" i="6"/>
  <c r="E481" i="6"/>
  <c r="E479" i="6"/>
  <c r="E470" i="6"/>
  <c r="E449" i="6"/>
  <c r="E447" i="6"/>
  <c r="E438" i="6"/>
  <c r="E417" i="6"/>
  <c r="E415" i="6"/>
  <c r="E406" i="6"/>
  <c r="E385" i="6"/>
  <c r="E383" i="6"/>
  <c r="E374" i="6"/>
  <c r="E353" i="6"/>
  <c r="E351" i="6"/>
  <c r="E342" i="6"/>
  <c r="E321" i="6"/>
  <c r="E319" i="6"/>
  <c r="E310" i="6"/>
  <c r="E296" i="6"/>
  <c r="E294" i="6"/>
  <c r="E285" i="6"/>
  <c r="E264" i="6"/>
  <c r="E262" i="6"/>
  <c r="E253" i="6"/>
  <c r="E232" i="6"/>
  <c r="E230" i="6"/>
  <c r="E221" i="6"/>
  <c r="AE197" i="6"/>
  <c r="S194" i="6"/>
  <c r="Y194" i="6"/>
  <c r="AE194" i="6"/>
  <c r="AH191" i="6"/>
  <c r="AG184" i="6"/>
  <c r="AC176" i="6"/>
  <c r="AG176" i="6"/>
  <c r="V165" i="6"/>
  <c r="AC156" i="6"/>
  <c r="T155" i="6"/>
  <c r="AB155" i="6"/>
  <c r="AF155" i="6"/>
  <c r="S106" i="6"/>
  <c r="R106" i="6"/>
  <c r="Z106" i="6"/>
  <c r="AG106" i="6"/>
  <c r="U106" i="6"/>
  <c r="AA106" i="6"/>
  <c r="AH106" i="6"/>
  <c r="AE106" i="6"/>
  <c r="V106" i="6"/>
  <c r="AK106" i="6"/>
  <c r="AK84" i="6"/>
  <c r="T46" i="6"/>
  <c r="AF46" i="6"/>
  <c r="X46" i="6"/>
  <c r="X20" i="6"/>
  <c r="T20" i="6"/>
  <c r="AB20" i="6"/>
  <c r="AJ20" i="6"/>
  <c r="AE186" i="6"/>
  <c r="AI186" i="6"/>
  <c r="S186" i="6"/>
  <c r="U168" i="6"/>
  <c r="AC168" i="6"/>
  <c r="AG168" i="6"/>
  <c r="T159" i="6"/>
  <c r="AJ159" i="6"/>
  <c r="X159" i="6"/>
  <c r="Y123" i="6"/>
  <c r="AK123" i="6"/>
  <c r="AC123" i="6"/>
  <c r="AG123" i="6"/>
  <c r="U31" i="6"/>
  <c r="Y31" i="6"/>
  <c r="AG31" i="6"/>
  <c r="V205" i="6"/>
  <c r="X205" i="6"/>
  <c r="AD177" i="6"/>
  <c r="V177" i="6"/>
  <c r="U172" i="6"/>
  <c r="AC172" i="6"/>
  <c r="AG172" i="6"/>
  <c r="AE158" i="6"/>
  <c r="S158" i="6"/>
  <c r="AI158" i="6"/>
  <c r="AG156" i="6"/>
  <c r="E488" i="6"/>
  <c r="E456" i="6"/>
  <c r="E424" i="6"/>
  <c r="E392" i="6"/>
  <c r="E360" i="6"/>
  <c r="E328" i="6"/>
  <c r="E271" i="6"/>
  <c r="E239" i="6"/>
  <c r="AH205" i="6"/>
  <c r="S205" i="6"/>
  <c r="Z197" i="6"/>
  <c r="T191" i="6"/>
  <c r="AB191" i="6"/>
  <c r="AJ191" i="6"/>
  <c r="V191" i="6"/>
  <c r="AD191" i="6"/>
  <c r="T187" i="6"/>
  <c r="AB187" i="6"/>
  <c r="AF187" i="6"/>
  <c r="AC184" i="6"/>
  <c r="AE182" i="6"/>
  <c r="W182" i="6"/>
  <c r="E179" i="6"/>
  <c r="AF179" i="6" s="1"/>
  <c r="Z177" i="6"/>
  <c r="R169" i="6"/>
  <c r="AH169" i="6"/>
  <c r="AB159" i="6"/>
  <c r="W158" i="6"/>
  <c r="S154" i="6"/>
  <c r="V150" i="6"/>
  <c r="W141" i="6"/>
  <c r="AB141" i="6"/>
  <c r="E110" i="6"/>
  <c r="V110" i="6" s="1"/>
  <c r="W108" i="6"/>
  <c r="AB108" i="6"/>
  <c r="R93" i="6"/>
  <c r="T93" i="6"/>
  <c r="AD93" i="6"/>
  <c r="V93" i="6"/>
  <c r="AG93" i="6"/>
  <c r="AJ93" i="6"/>
  <c r="AB93" i="6"/>
  <c r="R89" i="6"/>
  <c r="X89" i="6"/>
  <c r="AB89" i="6"/>
  <c r="AF89" i="6"/>
  <c r="AJ89" i="6"/>
  <c r="T89" i="6"/>
  <c r="E56" i="6"/>
  <c r="AG56" i="6" s="1"/>
  <c r="E54" i="6"/>
  <c r="S54" i="6" s="1"/>
  <c r="S47" i="6"/>
  <c r="U47" i="6"/>
  <c r="AK47" i="6"/>
  <c r="Y47" i="6"/>
  <c r="AC47" i="6"/>
  <c r="AG47" i="6"/>
  <c r="E9" i="6"/>
  <c r="AF9" i="6" s="1"/>
  <c r="E491" i="6"/>
  <c r="E482" i="6"/>
  <c r="E475" i="6"/>
  <c r="E466" i="6"/>
  <c r="E459" i="6"/>
  <c r="E450" i="6"/>
  <c r="E443" i="6"/>
  <c r="E434" i="6"/>
  <c r="E427" i="6"/>
  <c r="E418" i="6"/>
  <c r="E411" i="6"/>
  <c r="E402" i="6"/>
  <c r="E395" i="6"/>
  <c r="E386" i="6"/>
  <c r="E379" i="6"/>
  <c r="E370" i="6"/>
  <c r="E363" i="6"/>
  <c r="E354" i="6"/>
  <c r="E347" i="6"/>
  <c r="E338" i="6"/>
  <c r="E331" i="6"/>
  <c r="E322" i="6"/>
  <c r="E315" i="6"/>
  <c r="E306" i="6"/>
  <c r="E297" i="6"/>
  <c r="E290" i="6"/>
  <c r="E281" i="6"/>
  <c r="E274" i="6"/>
  <c r="E265" i="6"/>
  <c r="E258" i="6"/>
  <c r="E249" i="6"/>
  <c r="E242" i="6"/>
  <c r="E233" i="6"/>
  <c r="E226" i="6"/>
  <c r="E217" i="6"/>
  <c r="E210" i="6"/>
  <c r="E208" i="6"/>
  <c r="E204" i="6"/>
  <c r="E202" i="6"/>
  <c r="E200" i="6"/>
  <c r="E198" i="6"/>
  <c r="R198" i="6" s="1"/>
  <c r="E181" i="6"/>
  <c r="E174" i="6"/>
  <c r="E170" i="6"/>
  <c r="R170" i="6" s="1"/>
  <c r="E166" i="6"/>
  <c r="E162" i="6"/>
  <c r="AA162" i="6" s="1"/>
  <c r="E161" i="6"/>
  <c r="E153" i="6"/>
  <c r="E143" i="6"/>
  <c r="AF143" i="6" s="1"/>
  <c r="R142" i="6"/>
  <c r="V142" i="6"/>
  <c r="AG142" i="6"/>
  <c r="Y142" i="6"/>
  <c r="AJ142" i="6"/>
  <c r="E133" i="6"/>
  <c r="AD133" i="6" s="1"/>
  <c r="E131" i="6"/>
  <c r="E128" i="6"/>
  <c r="Z128" i="6" s="1"/>
  <c r="E116" i="6"/>
  <c r="AG115" i="6"/>
  <c r="E113" i="6"/>
  <c r="E102" i="6"/>
  <c r="U64" i="6"/>
  <c r="Y64" i="6"/>
  <c r="AG64" i="6"/>
  <c r="Y62" i="6"/>
  <c r="AG62" i="6"/>
  <c r="X13" i="6"/>
  <c r="Y21" i="6"/>
  <c r="AC21" i="6"/>
  <c r="AG21" i="6"/>
  <c r="U21" i="6"/>
  <c r="AK21" i="6"/>
  <c r="E507" i="6"/>
  <c r="E498" i="6"/>
  <c r="E503" i="6"/>
  <c r="E494" i="6"/>
  <c r="E492" i="6"/>
  <c r="E487" i="6"/>
  <c r="E478" i="6"/>
  <c r="E476" i="6"/>
  <c r="E471" i="6"/>
  <c r="E462" i="6"/>
  <c r="E460" i="6"/>
  <c r="E455" i="6"/>
  <c r="E446" i="6"/>
  <c r="E444" i="6"/>
  <c r="E439" i="6"/>
  <c r="E430" i="6"/>
  <c r="E428" i="6"/>
  <c r="E423" i="6"/>
  <c r="E414" i="6"/>
  <c r="E412" i="6"/>
  <c r="E407" i="6"/>
  <c r="E398" i="6"/>
  <c r="E396" i="6"/>
  <c r="E391" i="6"/>
  <c r="E382" i="6"/>
  <c r="E380" i="6"/>
  <c r="E375" i="6"/>
  <c r="E366" i="6"/>
  <c r="E364" i="6"/>
  <c r="E359" i="6"/>
  <c r="E350" i="6"/>
  <c r="E348" i="6"/>
  <c r="E343" i="6"/>
  <c r="E334" i="6"/>
  <c r="E332" i="6"/>
  <c r="E327" i="6"/>
  <c r="E318" i="6"/>
  <c r="E316" i="6"/>
  <c r="E311" i="6"/>
  <c r="E302" i="6"/>
  <c r="E293" i="6"/>
  <c r="E291" i="6"/>
  <c r="E286" i="6"/>
  <c r="E277" i="6"/>
  <c r="E275" i="6"/>
  <c r="E270" i="6"/>
  <c r="E261" i="6"/>
  <c r="E259" i="6"/>
  <c r="E254" i="6"/>
  <c r="E245" i="6"/>
  <c r="E243" i="6"/>
  <c r="E238" i="6"/>
  <c r="E229" i="6"/>
  <c r="E227" i="6"/>
  <c r="E222" i="6"/>
  <c r="E213" i="6"/>
  <c r="E211" i="6"/>
  <c r="E207" i="6"/>
  <c r="E199" i="6"/>
  <c r="E195" i="6"/>
  <c r="V195" i="6" s="1"/>
  <c r="E189" i="6"/>
  <c r="Z189" i="6" s="1"/>
  <c r="E185" i="6"/>
  <c r="AA185" i="6" s="1"/>
  <c r="E183" i="6"/>
  <c r="E171" i="6"/>
  <c r="E157" i="6"/>
  <c r="E149" i="6"/>
  <c r="AJ144" i="6"/>
  <c r="T144" i="6"/>
  <c r="AD142" i="6"/>
  <c r="T126" i="6"/>
  <c r="AF126" i="6"/>
  <c r="U111" i="6"/>
  <c r="Y111" i="6"/>
  <c r="E104" i="6"/>
  <c r="Y76" i="6"/>
  <c r="AC76" i="6"/>
  <c r="AG76" i="6"/>
  <c r="AK76" i="6"/>
  <c r="Y51" i="6"/>
  <c r="AG51" i="6"/>
  <c r="E10" i="6"/>
  <c r="E147" i="6"/>
  <c r="E137" i="6"/>
  <c r="E124" i="6"/>
  <c r="S124" i="6" s="1"/>
  <c r="E122" i="6"/>
  <c r="E121" i="6"/>
  <c r="E117" i="6"/>
  <c r="T117" i="6" s="1"/>
  <c r="E109" i="6"/>
  <c r="X109" i="6" s="1"/>
  <c r="AJ103" i="6"/>
  <c r="Z103" i="6"/>
  <c r="E96" i="6"/>
  <c r="R96" i="6" s="1"/>
  <c r="V81" i="6"/>
  <c r="Z81" i="6"/>
  <c r="AD81" i="6"/>
  <c r="E40" i="6"/>
  <c r="E32" i="6"/>
  <c r="AA32" i="6" s="1"/>
  <c r="Y15" i="6"/>
  <c r="AC15" i="6"/>
  <c r="AG15" i="6"/>
  <c r="AE11" i="6"/>
  <c r="E146" i="6"/>
  <c r="E145" i="6"/>
  <c r="E135" i="6"/>
  <c r="E132" i="6"/>
  <c r="E129" i="6"/>
  <c r="E125" i="6"/>
  <c r="E118" i="6"/>
  <c r="E105" i="6"/>
  <c r="AF83" i="6"/>
  <c r="T83" i="6"/>
  <c r="AB83" i="6"/>
  <c r="AE82" i="6"/>
  <c r="S82" i="6"/>
  <c r="AI82" i="6"/>
  <c r="AF67" i="6"/>
  <c r="T67" i="6"/>
  <c r="E65" i="6"/>
  <c r="E55" i="6"/>
  <c r="E53" i="6"/>
  <c r="E43" i="6"/>
  <c r="S41" i="6"/>
  <c r="W41" i="6"/>
  <c r="E36" i="6"/>
  <c r="E35" i="6"/>
  <c r="T30" i="6"/>
  <c r="AF30" i="6"/>
  <c r="E26" i="6"/>
  <c r="R25" i="6"/>
  <c r="V25" i="6"/>
  <c r="AG25" i="6"/>
  <c r="Y25" i="6"/>
  <c r="AI25" i="6"/>
  <c r="E14" i="6"/>
  <c r="AG14" i="6" s="1"/>
  <c r="E95" i="6"/>
  <c r="E88" i="6"/>
  <c r="E87" i="6"/>
  <c r="AK87" i="6" s="1"/>
  <c r="E86" i="6"/>
  <c r="E78" i="6"/>
  <c r="E74" i="6"/>
  <c r="E59" i="6"/>
  <c r="E58" i="6"/>
  <c r="S58" i="6" s="1"/>
  <c r="E44" i="6"/>
  <c r="E42" i="6"/>
  <c r="E28" i="6"/>
  <c r="AA28" i="6" s="1"/>
  <c r="E27" i="6"/>
  <c r="E19" i="6"/>
  <c r="E12" i="6"/>
  <c r="E91" i="6"/>
  <c r="AC91" i="6" s="1"/>
  <c r="E90" i="6"/>
  <c r="E85" i="6"/>
  <c r="E77" i="6"/>
  <c r="AD77" i="6" s="1"/>
  <c r="E73" i="6"/>
  <c r="E69" i="6"/>
  <c r="AA69" i="6" s="1"/>
  <c r="E66" i="6"/>
  <c r="E50" i="6"/>
  <c r="E34" i="6"/>
  <c r="R34" i="6" s="1"/>
  <c r="E33" i="6"/>
  <c r="E29" i="6"/>
  <c r="E16" i="6"/>
  <c r="T190" i="6"/>
  <c r="X190" i="6"/>
  <c r="AB190" i="6"/>
  <c r="AF190" i="6"/>
  <c r="AJ190" i="6"/>
  <c r="R190" i="6"/>
  <c r="V190" i="6"/>
  <c r="Z190" i="6"/>
  <c r="AD190" i="6"/>
  <c r="AH190" i="6"/>
  <c r="U190" i="6"/>
  <c r="AC190" i="6"/>
  <c r="AK190" i="6"/>
  <c r="W190" i="6"/>
  <c r="AE190" i="6"/>
  <c r="Y190" i="6"/>
  <c r="AG190" i="6"/>
  <c r="S190" i="6"/>
  <c r="AA190" i="6"/>
  <c r="AI190" i="6"/>
  <c r="S199" i="6"/>
  <c r="W199" i="6"/>
  <c r="AA199" i="6"/>
  <c r="AE199" i="6"/>
  <c r="AI199" i="6"/>
  <c r="V199" i="6"/>
  <c r="AB199" i="6"/>
  <c r="AG199" i="6"/>
  <c r="R199" i="6"/>
  <c r="X199" i="6"/>
  <c r="AC199" i="6"/>
  <c r="AH199" i="6"/>
  <c r="T199" i="6"/>
  <c r="Y199" i="6"/>
  <c r="AD199" i="6"/>
  <c r="AJ199" i="6"/>
  <c r="U199" i="6"/>
  <c r="Z199" i="6"/>
  <c r="AF199" i="6"/>
  <c r="AK199" i="6"/>
  <c r="S195" i="6"/>
  <c r="W195" i="6"/>
  <c r="AK195" i="6"/>
  <c r="T195" i="6"/>
  <c r="Y195" i="6"/>
  <c r="R206" i="6"/>
  <c r="V206" i="6"/>
  <c r="Z206" i="6"/>
  <c r="AD206" i="6"/>
  <c r="AH206" i="6"/>
  <c r="W206" i="6"/>
  <c r="AB206" i="6"/>
  <c r="AG206" i="6"/>
  <c r="S206" i="6"/>
  <c r="X206" i="6"/>
  <c r="AC206" i="6"/>
  <c r="AI206" i="6"/>
  <c r="T206" i="6"/>
  <c r="Y206" i="6"/>
  <c r="AE206" i="6"/>
  <c r="AJ206" i="6"/>
  <c r="U206" i="6"/>
  <c r="AA206" i="6"/>
  <c r="AF206" i="6"/>
  <c r="AK206" i="6"/>
  <c r="H6" i="5"/>
  <c r="H7" i="5"/>
  <c r="H8" i="5"/>
  <c r="H9" i="5"/>
  <c r="H10" i="5"/>
  <c r="H11" i="5"/>
  <c r="H12" i="5"/>
  <c r="H13" i="5"/>
  <c r="H14" i="5"/>
  <c r="H15" i="5"/>
  <c r="H16" i="5"/>
  <c r="I5" i="5"/>
  <c r="T204" i="6"/>
  <c r="X204" i="6"/>
  <c r="AB204" i="6"/>
  <c r="AF204" i="6"/>
  <c r="AJ204" i="6"/>
  <c r="U204" i="6"/>
  <c r="Z204" i="6"/>
  <c r="AE204" i="6"/>
  <c r="AK204" i="6"/>
  <c r="V204" i="6"/>
  <c r="AA204" i="6"/>
  <c r="AG204" i="6"/>
  <c r="R204" i="6"/>
  <c r="W204" i="6"/>
  <c r="AC204" i="6"/>
  <c r="AH204" i="6"/>
  <c r="S204" i="6"/>
  <c r="Y204" i="6"/>
  <c r="AD204" i="6"/>
  <c r="AI204" i="6"/>
  <c r="AH202" i="6"/>
  <c r="U202" i="6"/>
  <c r="S202" i="6"/>
  <c r="X202" i="6"/>
  <c r="AH198" i="6"/>
  <c r="AK198" i="6"/>
  <c r="S203" i="6"/>
  <c r="W203" i="6"/>
  <c r="AA203" i="6"/>
  <c r="AE203" i="6"/>
  <c r="AI203" i="6"/>
  <c r="U197" i="6"/>
  <c r="Y197" i="6"/>
  <c r="AC197" i="6"/>
  <c r="AG197" i="6"/>
  <c r="AK197" i="6"/>
  <c r="T196" i="6"/>
  <c r="X196" i="6"/>
  <c r="AB196" i="6"/>
  <c r="AF196" i="6"/>
  <c r="AJ196" i="6"/>
  <c r="R192" i="6"/>
  <c r="V192" i="6"/>
  <c r="Z192" i="6"/>
  <c r="AD192" i="6"/>
  <c r="AH192" i="6"/>
  <c r="T192" i="6"/>
  <c r="X192" i="6"/>
  <c r="AB192" i="6"/>
  <c r="AF192" i="6"/>
  <c r="AJ192" i="6"/>
  <c r="R180" i="6"/>
  <c r="V180" i="6"/>
  <c r="Z180" i="6"/>
  <c r="AD180" i="6"/>
  <c r="AH180" i="6"/>
  <c r="S180" i="6"/>
  <c r="W180" i="6"/>
  <c r="AA180" i="6"/>
  <c r="AE180" i="6"/>
  <c r="AI180" i="6"/>
  <c r="T180" i="6"/>
  <c r="X180" i="6"/>
  <c r="AB180" i="6"/>
  <c r="AF180" i="6"/>
  <c r="AJ180" i="6"/>
  <c r="U179" i="6"/>
  <c r="Y179" i="6"/>
  <c r="AC179" i="6"/>
  <c r="AG179" i="6"/>
  <c r="AK179" i="6"/>
  <c r="R179" i="6"/>
  <c r="V179" i="6"/>
  <c r="Z179" i="6"/>
  <c r="AD179" i="6"/>
  <c r="AH179" i="6"/>
  <c r="S179" i="6"/>
  <c r="W179" i="6"/>
  <c r="AA179" i="6"/>
  <c r="AE179" i="6"/>
  <c r="AI179" i="6"/>
  <c r="AB178" i="6"/>
  <c r="R178" i="6"/>
  <c r="S173" i="6"/>
  <c r="W173" i="6"/>
  <c r="AA173" i="6"/>
  <c r="AE173" i="6"/>
  <c r="AI173" i="6"/>
  <c r="T173" i="6"/>
  <c r="X173" i="6"/>
  <c r="AB173" i="6"/>
  <c r="AF173" i="6"/>
  <c r="AJ173" i="6"/>
  <c r="U173" i="6"/>
  <c r="Y173" i="6"/>
  <c r="AC173" i="6"/>
  <c r="AG173" i="6"/>
  <c r="AK173" i="6"/>
  <c r="R164" i="6"/>
  <c r="V164" i="6"/>
  <c r="Z164" i="6"/>
  <c r="AD164" i="6"/>
  <c r="AH164" i="6"/>
  <c r="S164" i="6"/>
  <c r="W164" i="6"/>
  <c r="AA164" i="6"/>
  <c r="AE164" i="6"/>
  <c r="AI164" i="6"/>
  <c r="T164" i="6"/>
  <c r="X164" i="6"/>
  <c r="AB164" i="6"/>
  <c r="AF164" i="6"/>
  <c r="AJ164" i="6"/>
  <c r="U163" i="6"/>
  <c r="Y163" i="6"/>
  <c r="AC163" i="6"/>
  <c r="AG163" i="6"/>
  <c r="AK163" i="6"/>
  <c r="R163" i="6"/>
  <c r="V163" i="6"/>
  <c r="Z163" i="6"/>
  <c r="AD163" i="6"/>
  <c r="AH163" i="6"/>
  <c r="S163" i="6"/>
  <c r="W163" i="6"/>
  <c r="AA163" i="6"/>
  <c r="AE163" i="6"/>
  <c r="AI163" i="6"/>
  <c r="T162" i="6"/>
  <c r="X162" i="6"/>
  <c r="AB162" i="6"/>
  <c r="AF162" i="6"/>
  <c r="AJ162" i="6"/>
  <c r="U162" i="6"/>
  <c r="Y162" i="6"/>
  <c r="AC162" i="6"/>
  <c r="AG162" i="6"/>
  <c r="AK162" i="6"/>
  <c r="R162" i="6"/>
  <c r="V162" i="6"/>
  <c r="Z162" i="6"/>
  <c r="AD162" i="6"/>
  <c r="AH162" i="6"/>
  <c r="AF147" i="6"/>
  <c r="AJ147" i="6"/>
  <c r="AE147" i="6"/>
  <c r="AK147" i="6"/>
  <c r="AH145" i="6"/>
  <c r="AK145" i="6"/>
  <c r="T139" i="6"/>
  <c r="X139" i="6"/>
  <c r="AB139" i="6"/>
  <c r="AF139" i="6"/>
  <c r="AJ139" i="6"/>
  <c r="V139" i="6"/>
  <c r="AA139" i="6"/>
  <c r="AG139" i="6"/>
  <c r="R139" i="6"/>
  <c r="W139" i="6"/>
  <c r="AC139" i="6"/>
  <c r="AH139" i="6"/>
  <c r="S139" i="6"/>
  <c r="Y139" i="6"/>
  <c r="AD139" i="6"/>
  <c r="AI139" i="6"/>
  <c r="T135" i="6"/>
  <c r="X135" i="6"/>
  <c r="AJ135" i="6"/>
  <c r="U135" i="6"/>
  <c r="AK135" i="6"/>
  <c r="V135" i="6"/>
  <c r="R135" i="6"/>
  <c r="W135" i="6"/>
  <c r="S134" i="6"/>
  <c r="W134" i="6"/>
  <c r="AA134" i="6"/>
  <c r="AE134" i="6"/>
  <c r="AI134" i="6"/>
  <c r="R134" i="6"/>
  <c r="X134" i="6"/>
  <c r="AC134" i="6"/>
  <c r="AH134" i="6"/>
  <c r="T134" i="6"/>
  <c r="Y134" i="6"/>
  <c r="AD134" i="6"/>
  <c r="AJ134" i="6"/>
  <c r="U134" i="6"/>
  <c r="Z134" i="6"/>
  <c r="AF134" i="6"/>
  <c r="AK134" i="6"/>
  <c r="S132" i="6"/>
  <c r="W132" i="6"/>
  <c r="AA132" i="6"/>
  <c r="AE132" i="6"/>
  <c r="AI132" i="6"/>
  <c r="U132" i="6"/>
  <c r="Y132" i="6"/>
  <c r="AC132" i="6"/>
  <c r="AG132" i="6"/>
  <c r="AK132" i="6"/>
  <c r="X132" i="6"/>
  <c r="AF132" i="6"/>
  <c r="R132" i="6"/>
  <c r="Z132" i="6"/>
  <c r="AH132" i="6"/>
  <c r="T132" i="6"/>
  <c r="AB132" i="6"/>
  <c r="AJ132" i="6"/>
  <c r="R131" i="6"/>
  <c r="AD131" i="6"/>
  <c r="AH131" i="6"/>
  <c r="AB131" i="6"/>
  <c r="AF131" i="6"/>
  <c r="AG131" i="6"/>
  <c r="S131" i="6"/>
  <c r="U131" i="6"/>
  <c r="AC131" i="6"/>
  <c r="AB102" i="6"/>
  <c r="AF102" i="6"/>
  <c r="AA102" i="6"/>
  <c r="AG102" i="6"/>
  <c r="Y102" i="6"/>
  <c r="S97" i="6"/>
  <c r="W97" i="6"/>
  <c r="AA97" i="6"/>
  <c r="AE97" i="6"/>
  <c r="AI97" i="6"/>
  <c r="V97" i="6"/>
  <c r="AB97" i="6"/>
  <c r="AG97" i="6"/>
  <c r="R97" i="6"/>
  <c r="X97" i="6"/>
  <c r="AC97" i="6"/>
  <c r="AH97" i="6"/>
  <c r="T97" i="6"/>
  <c r="Y97" i="6"/>
  <c r="AD97" i="6"/>
  <c r="AJ97" i="6"/>
  <c r="U97" i="6"/>
  <c r="Z97" i="6"/>
  <c r="AF97" i="6"/>
  <c r="AK203" i="6"/>
  <c r="AF203" i="6"/>
  <c r="Z203" i="6"/>
  <c r="U203" i="6"/>
  <c r="E201" i="6"/>
  <c r="AI197" i="6"/>
  <c r="AD197" i="6"/>
  <c r="X197" i="6"/>
  <c r="S197" i="6"/>
  <c r="AK196" i="6"/>
  <c r="AE196" i="6"/>
  <c r="Z196" i="6"/>
  <c r="U196" i="6"/>
  <c r="AK194" i="6"/>
  <c r="AC194" i="6"/>
  <c r="U194" i="6"/>
  <c r="E193" i="6"/>
  <c r="AE192" i="6"/>
  <c r="W192" i="6"/>
  <c r="U191" i="6"/>
  <c r="Y191" i="6"/>
  <c r="AC191" i="6"/>
  <c r="AG191" i="6"/>
  <c r="AK191" i="6"/>
  <c r="S191" i="6"/>
  <c r="W191" i="6"/>
  <c r="AA191" i="6"/>
  <c r="AE191" i="6"/>
  <c r="AI191" i="6"/>
  <c r="AJ187" i="6"/>
  <c r="T185" i="6"/>
  <c r="X185" i="6"/>
  <c r="AG185" i="6"/>
  <c r="AK185" i="6"/>
  <c r="Y184" i="6"/>
  <c r="X183" i="6"/>
  <c r="AI182" i="6"/>
  <c r="S182" i="6"/>
  <c r="AC180" i="6"/>
  <c r="AB179" i="6"/>
  <c r="AH177" i="6"/>
  <c r="R177" i="6"/>
  <c r="R176" i="6"/>
  <c r="V176" i="6"/>
  <c r="Z176" i="6"/>
  <c r="AD176" i="6"/>
  <c r="AH176" i="6"/>
  <c r="S176" i="6"/>
  <c r="W176" i="6"/>
  <c r="AA176" i="6"/>
  <c r="AE176" i="6"/>
  <c r="AI176" i="6"/>
  <c r="T176" i="6"/>
  <c r="X176" i="6"/>
  <c r="AB176" i="6"/>
  <c r="AF176" i="6"/>
  <c r="AJ176" i="6"/>
  <c r="U175" i="6"/>
  <c r="Y175" i="6"/>
  <c r="AC175" i="6"/>
  <c r="AG175" i="6"/>
  <c r="AK175" i="6"/>
  <c r="R175" i="6"/>
  <c r="V175" i="6"/>
  <c r="Z175" i="6"/>
  <c r="AD175" i="6"/>
  <c r="AH175" i="6"/>
  <c r="S175" i="6"/>
  <c r="W175" i="6"/>
  <c r="AA175" i="6"/>
  <c r="AE175" i="6"/>
  <c r="AI175" i="6"/>
  <c r="X174" i="6"/>
  <c r="AB174" i="6"/>
  <c r="AK174" i="6"/>
  <c r="R174" i="6"/>
  <c r="V173" i="6"/>
  <c r="AK172" i="6"/>
  <c r="AA169" i="6"/>
  <c r="T169" i="6"/>
  <c r="U169" i="6"/>
  <c r="AG169" i="6"/>
  <c r="Y168" i="6"/>
  <c r="S166" i="6"/>
  <c r="AC164" i="6"/>
  <c r="AB163" i="6"/>
  <c r="W162" i="6"/>
  <c r="R161" i="6"/>
  <c r="R160" i="6"/>
  <c r="V160" i="6"/>
  <c r="Z160" i="6"/>
  <c r="AD160" i="6"/>
  <c r="AH160" i="6"/>
  <c r="S160" i="6"/>
  <c r="W160" i="6"/>
  <c r="AA160" i="6"/>
  <c r="AE160" i="6"/>
  <c r="AI160" i="6"/>
  <c r="T160" i="6"/>
  <c r="X160" i="6"/>
  <c r="AB160" i="6"/>
  <c r="AF160" i="6"/>
  <c r="AJ160" i="6"/>
  <c r="U159" i="6"/>
  <c r="Y159" i="6"/>
  <c r="AC159" i="6"/>
  <c r="AG159" i="6"/>
  <c r="AK159" i="6"/>
  <c r="R159" i="6"/>
  <c r="V159" i="6"/>
  <c r="Z159" i="6"/>
  <c r="AD159" i="6"/>
  <c r="AH159" i="6"/>
  <c r="S159" i="6"/>
  <c r="W159" i="6"/>
  <c r="AA159" i="6"/>
  <c r="AE159" i="6"/>
  <c r="AI159" i="6"/>
  <c r="T158" i="6"/>
  <c r="X158" i="6"/>
  <c r="AB158" i="6"/>
  <c r="AF158" i="6"/>
  <c r="AJ158" i="6"/>
  <c r="U158" i="6"/>
  <c r="Y158" i="6"/>
  <c r="AC158" i="6"/>
  <c r="AG158" i="6"/>
  <c r="AK158" i="6"/>
  <c r="R158" i="6"/>
  <c r="V158" i="6"/>
  <c r="Z158" i="6"/>
  <c r="AD158" i="6"/>
  <c r="AH158" i="6"/>
  <c r="AK156" i="6"/>
  <c r="AJ155" i="6"/>
  <c r="S153" i="6"/>
  <c r="S150" i="6"/>
  <c r="W150" i="6"/>
  <c r="R150" i="6"/>
  <c r="X150" i="6"/>
  <c r="AB150" i="6"/>
  <c r="AF150" i="6"/>
  <c r="AJ150" i="6"/>
  <c r="T150" i="6"/>
  <c r="Y150" i="6"/>
  <c r="AC150" i="6"/>
  <c r="AG150" i="6"/>
  <c r="AK150" i="6"/>
  <c r="U150" i="6"/>
  <c r="Z150" i="6"/>
  <c r="AD150" i="6"/>
  <c r="AH150" i="6"/>
  <c r="AD149" i="6"/>
  <c r="AH149" i="6"/>
  <c r="AG149" i="6"/>
  <c r="S149" i="6"/>
  <c r="V146" i="6"/>
  <c r="AB146" i="6"/>
  <c r="Y146" i="6"/>
  <c r="AD146" i="6"/>
  <c r="Z139" i="6"/>
  <c r="AA138" i="6"/>
  <c r="AE138" i="6"/>
  <c r="Z138" i="6"/>
  <c r="AF138" i="6"/>
  <c r="AG134" i="6"/>
  <c r="AD132" i="6"/>
  <c r="AE131" i="6"/>
  <c r="AF130" i="6"/>
  <c r="S112" i="6"/>
  <c r="W112" i="6"/>
  <c r="AA112" i="6"/>
  <c r="AE112" i="6"/>
  <c r="AI112" i="6"/>
  <c r="T112" i="6"/>
  <c r="X112" i="6"/>
  <c r="AB112" i="6"/>
  <c r="AF112" i="6"/>
  <c r="AJ112" i="6"/>
  <c r="U112" i="6"/>
  <c r="Y112" i="6"/>
  <c r="AC112" i="6"/>
  <c r="AG112" i="6"/>
  <c r="AK112" i="6"/>
  <c r="AD112" i="6"/>
  <c r="R112" i="6"/>
  <c r="AH112" i="6"/>
  <c r="V112" i="6"/>
  <c r="AE101" i="6"/>
  <c r="X101" i="6"/>
  <c r="AD101" i="6"/>
  <c r="Z101" i="6"/>
  <c r="AG101" i="6"/>
  <c r="AC205" i="6"/>
  <c r="AJ203" i="6"/>
  <c r="AD203" i="6"/>
  <c r="Y203" i="6"/>
  <c r="T203" i="6"/>
  <c r="AH197" i="6"/>
  <c r="AB197" i="6"/>
  <c r="W197" i="6"/>
  <c r="R197" i="6"/>
  <c r="AI196" i="6"/>
  <c r="AD196" i="6"/>
  <c r="Y196" i="6"/>
  <c r="S196" i="6"/>
  <c r="AI194" i="6"/>
  <c r="AA194" i="6"/>
  <c r="AK192" i="6"/>
  <c r="AC192" i="6"/>
  <c r="U192" i="6"/>
  <c r="AD188" i="6"/>
  <c r="U187" i="6"/>
  <c r="Y187" i="6"/>
  <c r="AC187" i="6"/>
  <c r="AG187" i="6"/>
  <c r="AK187" i="6"/>
  <c r="R187" i="6"/>
  <c r="V187" i="6"/>
  <c r="Z187" i="6"/>
  <c r="AD187" i="6"/>
  <c r="AH187" i="6"/>
  <c r="S187" i="6"/>
  <c r="W187" i="6"/>
  <c r="AA187" i="6"/>
  <c r="AE187" i="6"/>
  <c r="AI187" i="6"/>
  <c r="T186" i="6"/>
  <c r="X186" i="6"/>
  <c r="AB186" i="6"/>
  <c r="AF186" i="6"/>
  <c r="AJ186" i="6"/>
  <c r="U186" i="6"/>
  <c r="Y186" i="6"/>
  <c r="AC186" i="6"/>
  <c r="AG186" i="6"/>
  <c r="AK186" i="6"/>
  <c r="R186" i="6"/>
  <c r="V186" i="6"/>
  <c r="Z186" i="6"/>
  <c r="AD186" i="6"/>
  <c r="AH186" i="6"/>
  <c r="AK184" i="6"/>
  <c r="AJ183" i="6"/>
  <c r="S181" i="6"/>
  <c r="W181" i="6"/>
  <c r="AA181" i="6"/>
  <c r="AE181" i="6"/>
  <c r="AI181" i="6"/>
  <c r="T181" i="6"/>
  <c r="X181" i="6"/>
  <c r="AB181" i="6"/>
  <c r="AF181" i="6"/>
  <c r="AJ181" i="6"/>
  <c r="U181" i="6"/>
  <c r="Y181" i="6"/>
  <c r="AC181" i="6"/>
  <c r="AG181" i="6"/>
  <c r="AK181" i="6"/>
  <c r="Y180" i="6"/>
  <c r="X179" i="6"/>
  <c r="AH173" i="6"/>
  <c r="R173" i="6"/>
  <c r="R172" i="6"/>
  <c r="V172" i="6"/>
  <c r="Z172" i="6"/>
  <c r="AD172" i="6"/>
  <c r="AH172" i="6"/>
  <c r="S172" i="6"/>
  <c r="W172" i="6"/>
  <c r="AA172" i="6"/>
  <c r="AE172" i="6"/>
  <c r="AI172" i="6"/>
  <c r="T172" i="6"/>
  <c r="X172" i="6"/>
  <c r="AB172" i="6"/>
  <c r="AF172" i="6"/>
  <c r="AJ172" i="6"/>
  <c r="U171" i="6"/>
  <c r="Y171" i="6"/>
  <c r="AD171" i="6"/>
  <c r="AH171" i="6"/>
  <c r="AK168" i="6"/>
  <c r="AJ167" i="6"/>
  <c r="S165" i="6"/>
  <c r="W165" i="6"/>
  <c r="AA165" i="6"/>
  <c r="AE165" i="6"/>
  <c r="AI165" i="6"/>
  <c r="T165" i="6"/>
  <c r="X165" i="6"/>
  <c r="AB165" i="6"/>
  <c r="AF165" i="6"/>
  <c r="AJ165" i="6"/>
  <c r="U165" i="6"/>
  <c r="Y165" i="6"/>
  <c r="AC165" i="6"/>
  <c r="AG165" i="6"/>
  <c r="AK165" i="6"/>
  <c r="Y164" i="6"/>
  <c r="X163" i="6"/>
  <c r="AI162" i="6"/>
  <c r="S162" i="6"/>
  <c r="R157" i="6"/>
  <c r="R156" i="6"/>
  <c r="V156" i="6"/>
  <c r="Z156" i="6"/>
  <c r="AD156" i="6"/>
  <c r="AH156" i="6"/>
  <c r="S156" i="6"/>
  <c r="W156" i="6"/>
  <c r="AA156" i="6"/>
  <c r="AE156" i="6"/>
  <c r="AI156" i="6"/>
  <c r="T156" i="6"/>
  <c r="X156" i="6"/>
  <c r="AB156" i="6"/>
  <c r="AF156" i="6"/>
  <c r="AJ156" i="6"/>
  <c r="U155" i="6"/>
  <c r="Y155" i="6"/>
  <c r="AC155" i="6"/>
  <c r="AG155" i="6"/>
  <c r="AK155" i="6"/>
  <c r="R155" i="6"/>
  <c r="V155" i="6"/>
  <c r="Z155" i="6"/>
  <c r="AD155" i="6"/>
  <c r="AH155" i="6"/>
  <c r="S155" i="6"/>
  <c r="W155" i="6"/>
  <c r="AA155" i="6"/>
  <c r="AE155" i="6"/>
  <c r="AI155" i="6"/>
  <c r="X154" i="6"/>
  <c r="AB154" i="6"/>
  <c r="AK154" i="6"/>
  <c r="R154" i="6"/>
  <c r="AE150" i="6"/>
  <c r="Y149" i="6"/>
  <c r="U144" i="6"/>
  <c r="Y144" i="6"/>
  <c r="AC144" i="6"/>
  <c r="AG144" i="6"/>
  <c r="AK144" i="6"/>
  <c r="V144" i="6"/>
  <c r="AA144" i="6"/>
  <c r="AF144" i="6"/>
  <c r="R144" i="6"/>
  <c r="W144" i="6"/>
  <c r="AB144" i="6"/>
  <c r="AH144" i="6"/>
  <c r="S144" i="6"/>
  <c r="X144" i="6"/>
  <c r="AD144" i="6"/>
  <c r="AI144" i="6"/>
  <c r="AC143" i="6"/>
  <c r="AE143" i="6"/>
  <c r="R141" i="6"/>
  <c r="V141" i="6"/>
  <c r="Z141" i="6"/>
  <c r="AD141" i="6"/>
  <c r="AH141" i="6"/>
  <c r="S141" i="6"/>
  <c r="X141" i="6"/>
  <c r="AC141" i="6"/>
  <c r="AI141" i="6"/>
  <c r="T141" i="6"/>
  <c r="Y141" i="6"/>
  <c r="AE141" i="6"/>
  <c r="AJ141" i="6"/>
  <c r="U141" i="6"/>
  <c r="AA141" i="6"/>
  <c r="AF141" i="6"/>
  <c r="AK141" i="6"/>
  <c r="U139" i="6"/>
  <c r="S135" i="6"/>
  <c r="AB134" i="6"/>
  <c r="V132" i="6"/>
  <c r="W131" i="6"/>
  <c r="R100" i="6"/>
  <c r="V100" i="6"/>
  <c r="Z100" i="6"/>
  <c r="AD100" i="6"/>
  <c r="AH100" i="6"/>
  <c r="U100" i="6"/>
  <c r="AA100" i="6"/>
  <c r="AF100" i="6"/>
  <c r="AK100" i="6"/>
  <c r="W100" i="6"/>
  <c r="AB100" i="6"/>
  <c r="AG100" i="6"/>
  <c r="S100" i="6"/>
  <c r="X100" i="6"/>
  <c r="AC100" i="6"/>
  <c r="AI100" i="6"/>
  <c r="AJ100" i="6"/>
  <c r="T100" i="6"/>
  <c r="Y100" i="6"/>
  <c r="AH203" i="6"/>
  <c r="AC203" i="6"/>
  <c r="X203" i="6"/>
  <c r="R203" i="6"/>
  <c r="AF197" i="6"/>
  <c r="AA197" i="6"/>
  <c r="V197" i="6"/>
  <c r="AH196" i="6"/>
  <c r="AC196" i="6"/>
  <c r="W196" i="6"/>
  <c r="R196" i="6"/>
  <c r="T194" i="6"/>
  <c r="X194" i="6"/>
  <c r="AB194" i="6"/>
  <c r="AF194" i="6"/>
  <c r="AJ194" i="6"/>
  <c r="R194" i="6"/>
  <c r="V194" i="6"/>
  <c r="Z194" i="6"/>
  <c r="AD194" i="6"/>
  <c r="AH194" i="6"/>
  <c r="AI192" i="6"/>
  <c r="AA192" i="6"/>
  <c r="S192" i="6"/>
  <c r="Y189" i="6"/>
  <c r="R184" i="6"/>
  <c r="V184" i="6"/>
  <c r="Z184" i="6"/>
  <c r="AD184" i="6"/>
  <c r="AH184" i="6"/>
  <c r="S184" i="6"/>
  <c r="W184" i="6"/>
  <c r="AA184" i="6"/>
  <c r="AE184" i="6"/>
  <c r="AI184" i="6"/>
  <c r="T184" i="6"/>
  <c r="X184" i="6"/>
  <c r="AB184" i="6"/>
  <c r="AF184" i="6"/>
  <c r="AJ184" i="6"/>
  <c r="U183" i="6"/>
  <c r="Y183" i="6"/>
  <c r="AC183" i="6"/>
  <c r="AG183" i="6"/>
  <c r="AK183" i="6"/>
  <c r="R183" i="6"/>
  <c r="V183" i="6"/>
  <c r="Z183" i="6"/>
  <c r="AD183" i="6"/>
  <c r="AH183" i="6"/>
  <c r="S183" i="6"/>
  <c r="W183" i="6"/>
  <c r="AA183" i="6"/>
  <c r="AE183" i="6"/>
  <c r="AI183" i="6"/>
  <c r="T182" i="6"/>
  <c r="X182" i="6"/>
  <c r="AB182" i="6"/>
  <c r="AF182" i="6"/>
  <c r="AJ182" i="6"/>
  <c r="U182" i="6"/>
  <c r="Y182" i="6"/>
  <c r="AC182" i="6"/>
  <c r="AG182" i="6"/>
  <c r="AK182" i="6"/>
  <c r="R182" i="6"/>
  <c r="V182" i="6"/>
  <c r="Z182" i="6"/>
  <c r="AD182" i="6"/>
  <c r="AH182" i="6"/>
  <c r="AK180" i="6"/>
  <c r="U180" i="6"/>
  <c r="AJ179" i="6"/>
  <c r="T179" i="6"/>
  <c r="S177" i="6"/>
  <c r="W177" i="6"/>
  <c r="AA177" i="6"/>
  <c r="AE177" i="6"/>
  <c r="AI177" i="6"/>
  <c r="T177" i="6"/>
  <c r="X177" i="6"/>
  <c r="AB177" i="6"/>
  <c r="AF177" i="6"/>
  <c r="AJ177" i="6"/>
  <c r="U177" i="6"/>
  <c r="Y177" i="6"/>
  <c r="AC177" i="6"/>
  <c r="AG177" i="6"/>
  <c r="AK177" i="6"/>
  <c r="AD173" i="6"/>
  <c r="R168" i="6"/>
  <c r="V168" i="6"/>
  <c r="Z168" i="6"/>
  <c r="AD168" i="6"/>
  <c r="AH168" i="6"/>
  <c r="S168" i="6"/>
  <c r="W168" i="6"/>
  <c r="AA168" i="6"/>
  <c r="AE168" i="6"/>
  <c r="AI168" i="6"/>
  <c r="T168" i="6"/>
  <c r="X168" i="6"/>
  <c r="AB168" i="6"/>
  <c r="AF168" i="6"/>
  <c r="AJ168" i="6"/>
  <c r="AG167" i="6"/>
  <c r="W167" i="6"/>
  <c r="AJ166" i="6"/>
  <c r="Z166" i="6"/>
  <c r="AK164" i="6"/>
  <c r="U164" i="6"/>
  <c r="AJ163" i="6"/>
  <c r="T163" i="6"/>
  <c r="AE162" i="6"/>
  <c r="W161" i="6"/>
  <c r="AI161" i="6"/>
  <c r="AJ161" i="6"/>
  <c r="AC161" i="6"/>
  <c r="AD152" i="6"/>
  <c r="AH152" i="6"/>
  <c r="X152" i="6"/>
  <c r="AB152" i="6"/>
  <c r="R151" i="6"/>
  <c r="AE151" i="6"/>
  <c r="AK139" i="6"/>
  <c r="AI135" i="6"/>
  <c r="V134" i="6"/>
  <c r="U130" i="6"/>
  <c r="Y130" i="6"/>
  <c r="AC130" i="6"/>
  <c r="AG130" i="6"/>
  <c r="AK130" i="6"/>
  <c r="S130" i="6"/>
  <c r="W130" i="6"/>
  <c r="AA130" i="6"/>
  <c r="AE130" i="6"/>
  <c r="AI130" i="6"/>
  <c r="R130" i="6"/>
  <c r="Z130" i="6"/>
  <c r="AH130" i="6"/>
  <c r="T130" i="6"/>
  <c r="AB130" i="6"/>
  <c r="AJ130" i="6"/>
  <c r="V130" i="6"/>
  <c r="AD130" i="6"/>
  <c r="S128" i="6"/>
  <c r="W128" i="6"/>
  <c r="AA128" i="6"/>
  <c r="AE128" i="6"/>
  <c r="AI128" i="6"/>
  <c r="T128" i="6"/>
  <c r="X128" i="6"/>
  <c r="AB128" i="6"/>
  <c r="AF128" i="6"/>
  <c r="AJ128" i="6"/>
  <c r="U128" i="6"/>
  <c r="Y128" i="6"/>
  <c r="AC128" i="6"/>
  <c r="AG128" i="6"/>
  <c r="AK128" i="6"/>
  <c r="AD128" i="6"/>
  <c r="R128" i="6"/>
  <c r="AH128" i="6"/>
  <c r="V128" i="6"/>
  <c r="R119" i="6"/>
  <c r="V119" i="6"/>
  <c r="Z119" i="6"/>
  <c r="AD119" i="6"/>
  <c r="AH119" i="6"/>
  <c r="S119" i="6"/>
  <c r="W119" i="6"/>
  <c r="AA119" i="6"/>
  <c r="AE119" i="6"/>
  <c r="AI119" i="6"/>
  <c r="T119" i="6"/>
  <c r="X119" i="6"/>
  <c r="AB119" i="6"/>
  <c r="AF119" i="6"/>
  <c r="AJ119" i="6"/>
  <c r="U119" i="6"/>
  <c r="AK119" i="6"/>
  <c r="Y119" i="6"/>
  <c r="AC119" i="6"/>
  <c r="Y118" i="6"/>
  <c r="AC118" i="6"/>
  <c r="AK118" i="6"/>
  <c r="R118" i="6"/>
  <c r="V118" i="6"/>
  <c r="AD118" i="6"/>
  <c r="AH118" i="6"/>
  <c r="S118" i="6"/>
  <c r="AA118" i="6"/>
  <c r="AE118" i="6"/>
  <c r="AI118" i="6"/>
  <c r="AJ118" i="6"/>
  <c r="X118" i="6"/>
  <c r="AB118" i="6"/>
  <c r="AG117" i="6"/>
  <c r="S117" i="6"/>
  <c r="AK97" i="6"/>
  <c r="E148" i="6"/>
  <c r="AH142" i="6"/>
  <c r="AC142" i="6"/>
  <c r="X142" i="6"/>
  <c r="V129" i="6"/>
  <c r="Z129" i="6"/>
  <c r="AK127" i="6"/>
  <c r="AJ126" i="6"/>
  <c r="W124" i="6"/>
  <c r="AE124" i="6"/>
  <c r="AB124" i="6"/>
  <c r="AF124" i="6"/>
  <c r="AC124" i="6"/>
  <c r="AG124" i="6"/>
  <c r="Z115" i="6"/>
  <c r="AH115" i="6"/>
  <c r="AE115" i="6"/>
  <c r="AI115" i="6"/>
  <c r="AF115" i="6"/>
  <c r="AJ115" i="6"/>
  <c r="U114" i="6"/>
  <c r="Y114" i="6"/>
  <c r="AC114" i="6"/>
  <c r="AG114" i="6"/>
  <c r="AK114" i="6"/>
  <c r="R114" i="6"/>
  <c r="V114" i="6"/>
  <c r="Z114" i="6"/>
  <c r="AD114" i="6"/>
  <c r="AH114" i="6"/>
  <c r="S114" i="6"/>
  <c r="W114" i="6"/>
  <c r="AA114" i="6"/>
  <c r="AE114" i="6"/>
  <c r="AI114" i="6"/>
  <c r="T113" i="6"/>
  <c r="X113" i="6"/>
  <c r="AB113" i="6"/>
  <c r="AF113" i="6"/>
  <c r="AJ113" i="6"/>
  <c r="U113" i="6"/>
  <c r="Y113" i="6"/>
  <c r="AC113" i="6"/>
  <c r="AG113" i="6"/>
  <c r="AK113" i="6"/>
  <c r="R113" i="6"/>
  <c r="V113" i="6"/>
  <c r="Z113" i="6"/>
  <c r="AD113" i="6"/>
  <c r="AH113" i="6"/>
  <c r="AK111" i="6"/>
  <c r="S105" i="6"/>
  <c r="W105" i="6"/>
  <c r="AA105" i="6"/>
  <c r="AE105" i="6"/>
  <c r="AI105" i="6"/>
  <c r="T105" i="6"/>
  <c r="Y105" i="6"/>
  <c r="AD105" i="6"/>
  <c r="AJ105" i="6"/>
  <c r="U105" i="6"/>
  <c r="Z105" i="6"/>
  <c r="AF105" i="6"/>
  <c r="AK105" i="6"/>
  <c r="V105" i="6"/>
  <c r="AB105" i="6"/>
  <c r="AG105" i="6"/>
  <c r="U95" i="6"/>
  <c r="AC95" i="6"/>
  <c r="AG95" i="6"/>
  <c r="AK95" i="6"/>
  <c r="AA95" i="6"/>
  <c r="AF95" i="6"/>
  <c r="R95" i="6"/>
  <c r="AB95" i="6"/>
  <c r="AH95" i="6"/>
  <c r="S95" i="6"/>
  <c r="AD95" i="6"/>
  <c r="AI95" i="6"/>
  <c r="T94" i="6"/>
  <c r="W94" i="6"/>
  <c r="AD94" i="6"/>
  <c r="AK94" i="6"/>
  <c r="S92" i="6"/>
  <c r="Y92" i="6"/>
  <c r="AF92" i="6"/>
  <c r="U75" i="6"/>
  <c r="Y75" i="6"/>
  <c r="AC75" i="6"/>
  <c r="AG75" i="6"/>
  <c r="AK75" i="6"/>
  <c r="R75" i="6"/>
  <c r="V75" i="6"/>
  <c r="Z75" i="6"/>
  <c r="AD75" i="6"/>
  <c r="AH75" i="6"/>
  <c r="S75" i="6"/>
  <c r="W75" i="6"/>
  <c r="AA75" i="6"/>
  <c r="AE75" i="6"/>
  <c r="AI75" i="6"/>
  <c r="AF75" i="6"/>
  <c r="T75" i="6"/>
  <c r="AJ75" i="6"/>
  <c r="X75" i="6"/>
  <c r="R61" i="6"/>
  <c r="V61" i="6"/>
  <c r="Z61" i="6"/>
  <c r="AD61" i="6"/>
  <c r="AH61" i="6"/>
  <c r="S61" i="6"/>
  <c r="X61" i="6"/>
  <c r="AC61" i="6"/>
  <c r="AI61" i="6"/>
  <c r="T61" i="6"/>
  <c r="Y61" i="6"/>
  <c r="AE61" i="6"/>
  <c r="AJ61" i="6"/>
  <c r="U61" i="6"/>
  <c r="AA61" i="6"/>
  <c r="AF61" i="6"/>
  <c r="AK61" i="6"/>
  <c r="W61" i="6"/>
  <c r="AB61" i="6"/>
  <c r="AG61" i="6"/>
  <c r="U16" i="6"/>
  <c r="Y16" i="6"/>
  <c r="AC16" i="6"/>
  <c r="AG16" i="6"/>
  <c r="AK16" i="6"/>
  <c r="R16" i="6"/>
  <c r="V16" i="6"/>
  <c r="Z16" i="6"/>
  <c r="AD16" i="6"/>
  <c r="AH16" i="6"/>
  <c r="S16" i="6"/>
  <c r="W16" i="6"/>
  <c r="AA16" i="6"/>
  <c r="AE16" i="6"/>
  <c r="AI16" i="6"/>
  <c r="T16" i="6"/>
  <c r="AJ16" i="6"/>
  <c r="X16" i="6"/>
  <c r="AB16" i="6"/>
  <c r="AF16" i="6"/>
  <c r="S142" i="6"/>
  <c r="W142" i="6"/>
  <c r="AA142" i="6"/>
  <c r="AE142" i="6"/>
  <c r="AI142" i="6"/>
  <c r="AK136" i="6"/>
  <c r="R127" i="6"/>
  <c r="V127" i="6"/>
  <c r="Z127" i="6"/>
  <c r="AD127" i="6"/>
  <c r="AH127" i="6"/>
  <c r="S127" i="6"/>
  <c r="W127" i="6"/>
  <c r="AA127" i="6"/>
  <c r="AE127" i="6"/>
  <c r="AI127" i="6"/>
  <c r="T127" i="6"/>
  <c r="X127" i="6"/>
  <c r="AB127" i="6"/>
  <c r="AF127" i="6"/>
  <c r="AJ127" i="6"/>
  <c r="U126" i="6"/>
  <c r="Y126" i="6"/>
  <c r="AC126" i="6"/>
  <c r="AG126" i="6"/>
  <c r="AK126" i="6"/>
  <c r="R126" i="6"/>
  <c r="V126" i="6"/>
  <c r="Z126" i="6"/>
  <c r="AD126" i="6"/>
  <c r="AH126" i="6"/>
  <c r="S126" i="6"/>
  <c r="W126" i="6"/>
  <c r="AA126" i="6"/>
  <c r="AE126" i="6"/>
  <c r="AI126" i="6"/>
  <c r="AC125" i="6"/>
  <c r="S120" i="6"/>
  <c r="W120" i="6"/>
  <c r="AA120" i="6"/>
  <c r="AE120" i="6"/>
  <c r="AI120" i="6"/>
  <c r="T120" i="6"/>
  <c r="X120" i="6"/>
  <c r="AB120" i="6"/>
  <c r="AF120" i="6"/>
  <c r="AJ120" i="6"/>
  <c r="U120" i="6"/>
  <c r="Y120" i="6"/>
  <c r="AC120" i="6"/>
  <c r="AG120" i="6"/>
  <c r="AK120" i="6"/>
  <c r="R111" i="6"/>
  <c r="V111" i="6"/>
  <c r="Z111" i="6"/>
  <c r="AD111" i="6"/>
  <c r="AH111" i="6"/>
  <c r="S111" i="6"/>
  <c r="W111" i="6"/>
  <c r="AA111" i="6"/>
  <c r="AE111" i="6"/>
  <c r="AI111" i="6"/>
  <c r="T111" i="6"/>
  <c r="X111" i="6"/>
  <c r="AB111" i="6"/>
  <c r="AF111" i="6"/>
  <c r="AJ111" i="6"/>
  <c r="AI110" i="6"/>
  <c r="T109" i="6"/>
  <c r="AF109" i="6"/>
  <c r="AJ109" i="6"/>
  <c r="AC109" i="6"/>
  <c r="AG109" i="6"/>
  <c r="V109" i="6"/>
  <c r="Z109" i="6"/>
  <c r="R108" i="6"/>
  <c r="V108" i="6"/>
  <c r="Z108" i="6"/>
  <c r="AD108" i="6"/>
  <c r="AH108" i="6"/>
  <c r="S108" i="6"/>
  <c r="X108" i="6"/>
  <c r="AC108" i="6"/>
  <c r="AI108" i="6"/>
  <c r="T108" i="6"/>
  <c r="Y108" i="6"/>
  <c r="AE108" i="6"/>
  <c r="AJ108" i="6"/>
  <c r="U108" i="6"/>
  <c r="AA108" i="6"/>
  <c r="AF108" i="6"/>
  <c r="AK108" i="6"/>
  <c r="S77" i="6"/>
  <c r="W77" i="6"/>
  <c r="AA77" i="6"/>
  <c r="AE77" i="6"/>
  <c r="AI77" i="6"/>
  <c r="T77" i="6"/>
  <c r="X77" i="6"/>
  <c r="AB77" i="6"/>
  <c r="AF77" i="6"/>
  <c r="AJ77" i="6"/>
  <c r="U77" i="6"/>
  <c r="Y77" i="6"/>
  <c r="AC77" i="6"/>
  <c r="AG77" i="6"/>
  <c r="AK77" i="6"/>
  <c r="R77" i="6"/>
  <c r="AH77" i="6"/>
  <c r="V77" i="6"/>
  <c r="Z77" i="6"/>
  <c r="R72" i="6"/>
  <c r="V72" i="6"/>
  <c r="Z72" i="6"/>
  <c r="AD72" i="6"/>
  <c r="AH72" i="6"/>
  <c r="S72" i="6"/>
  <c r="W72" i="6"/>
  <c r="AA72" i="6"/>
  <c r="AE72" i="6"/>
  <c r="AI72" i="6"/>
  <c r="T72" i="6"/>
  <c r="X72" i="6"/>
  <c r="AB72" i="6"/>
  <c r="AF72" i="6"/>
  <c r="AJ72" i="6"/>
  <c r="U72" i="6"/>
  <c r="AK72" i="6"/>
  <c r="Y72" i="6"/>
  <c r="AC72" i="6"/>
  <c r="T70" i="6"/>
  <c r="X70" i="6"/>
  <c r="AB70" i="6"/>
  <c r="AF70" i="6"/>
  <c r="AJ70" i="6"/>
  <c r="U70" i="6"/>
  <c r="Y70" i="6"/>
  <c r="AC70" i="6"/>
  <c r="AG70" i="6"/>
  <c r="AK70" i="6"/>
  <c r="R70" i="6"/>
  <c r="V70" i="6"/>
  <c r="Z70" i="6"/>
  <c r="AD70" i="6"/>
  <c r="AH70" i="6"/>
  <c r="AE70" i="6"/>
  <c r="S70" i="6"/>
  <c r="AI70" i="6"/>
  <c r="W70" i="6"/>
  <c r="AK142" i="6"/>
  <c r="AF142" i="6"/>
  <c r="Z142" i="6"/>
  <c r="U142" i="6"/>
  <c r="E140" i="6"/>
  <c r="X136" i="6"/>
  <c r="AC127" i="6"/>
  <c r="AB126" i="6"/>
  <c r="R123" i="6"/>
  <c r="V123" i="6"/>
  <c r="Z123" i="6"/>
  <c r="AD123" i="6"/>
  <c r="AH123" i="6"/>
  <c r="S123" i="6"/>
  <c r="W123" i="6"/>
  <c r="AA123" i="6"/>
  <c r="AE123" i="6"/>
  <c r="AI123" i="6"/>
  <c r="T123" i="6"/>
  <c r="X123" i="6"/>
  <c r="AB123" i="6"/>
  <c r="AF123" i="6"/>
  <c r="AJ123" i="6"/>
  <c r="U122" i="6"/>
  <c r="Y122" i="6"/>
  <c r="AC122" i="6"/>
  <c r="AG122" i="6"/>
  <c r="AK122" i="6"/>
  <c r="R122" i="6"/>
  <c r="V122" i="6"/>
  <c r="Z122" i="6"/>
  <c r="AD122" i="6"/>
  <c r="AH122" i="6"/>
  <c r="S122" i="6"/>
  <c r="W122" i="6"/>
  <c r="AA122" i="6"/>
  <c r="AE122" i="6"/>
  <c r="AI122" i="6"/>
  <c r="T121" i="6"/>
  <c r="U121" i="6"/>
  <c r="AG121" i="6"/>
  <c r="AD121" i="6"/>
  <c r="V120" i="6"/>
  <c r="AI116" i="6"/>
  <c r="T116" i="6"/>
  <c r="AC116" i="6"/>
  <c r="AG116" i="6"/>
  <c r="Y115" i="6"/>
  <c r="X114" i="6"/>
  <c r="AC111" i="6"/>
  <c r="AG108" i="6"/>
  <c r="AD104" i="6"/>
  <c r="AH104" i="6"/>
  <c r="AI104" i="6"/>
  <c r="T104" i="6"/>
  <c r="T98" i="6"/>
  <c r="X98" i="6"/>
  <c r="AB98" i="6"/>
  <c r="AF98" i="6"/>
  <c r="AJ98" i="6"/>
  <c r="S98" i="6"/>
  <c r="Y98" i="6"/>
  <c r="AD98" i="6"/>
  <c r="AI98" i="6"/>
  <c r="U98" i="6"/>
  <c r="Z98" i="6"/>
  <c r="AE98" i="6"/>
  <c r="AK98" i="6"/>
  <c r="V98" i="6"/>
  <c r="AA98" i="6"/>
  <c r="AG98" i="6"/>
  <c r="AH96" i="6"/>
  <c r="AK96" i="6"/>
  <c r="T95" i="6"/>
  <c r="AF90" i="6"/>
  <c r="AC90" i="6"/>
  <c r="R88" i="6"/>
  <c r="V88" i="6"/>
  <c r="Z88" i="6"/>
  <c r="AD88" i="6"/>
  <c r="AH88" i="6"/>
  <c r="T88" i="6"/>
  <c r="X88" i="6"/>
  <c r="AB88" i="6"/>
  <c r="AF88" i="6"/>
  <c r="AJ88" i="6"/>
  <c r="W88" i="6"/>
  <c r="AE88" i="6"/>
  <c r="Y88" i="6"/>
  <c r="AG88" i="6"/>
  <c r="S88" i="6"/>
  <c r="AA88" i="6"/>
  <c r="AI88" i="6"/>
  <c r="U87" i="6"/>
  <c r="S87" i="6"/>
  <c r="AE87" i="6"/>
  <c r="Z87" i="6"/>
  <c r="AB87" i="6"/>
  <c r="V86" i="6"/>
  <c r="AI86" i="6"/>
  <c r="AB75" i="6"/>
  <c r="AI106" i="6"/>
  <c r="AD106" i="6"/>
  <c r="Y106" i="6"/>
  <c r="AF103" i="6"/>
  <c r="AA103" i="6"/>
  <c r="E99" i="6"/>
  <c r="AH93" i="6"/>
  <c r="AC93" i="6"/>
  <c r="X93" i="6"/>
  <c r="AH89" i="6"/>
  <c r="Z89" i="6"/>
  <c r="AD85" i="6"/>
  <c r="R84" i="6"/>
  <c r="V84" i="6"/>
  <c r="Z84" i="6"/>
  <c r="AD84" i="6"/>
  <c r="AH84" i="6"/>
  <c r="S84" i="6"/>
  <c r="W84" i="6"/>
  <c r="AA84" i="6"/>
  <c r="AE84" i="6"/>
  <c r="AI84" i="6"/>
  <c r="T84" i="6"/>
  <c r="X84" i="6"/>
  <c r="AB84" i="6"/>
  <c r="AF84" i="6"/>
  <c r="AJ84" i="6"/>
  <c r="T82" i="6"/>
  <c r="X82" i="6"/>
  <c r="AB82" i="6"/>
  <c r="AF82" i="6"/>
  <c r="AJ82" i="6"/>
  <c r="U82" i="6"/>
  <c r="Y82" i="6"/>
  <c r="AC82" i="6"/>
  <c r="AG82" i="6"/>
  <c r="AK82" i="6"/>
  <c r="R82" i="6"/>
  <c r="V82" i="6"/>
  <c r="Z82" i="6"/>
  <c r="AD82" i="6"/>
  <c r="AH82" i="6"/>
  <c r="AK80" i="6"/>
  <c r="AI74" i="6"/>
  <c r="AA73" i="6"/>
  <c r="AE73" i="6"/>
  <c r="U73" i="6"/>
  <c r="Y73" i="6"/>
  <c r="E71" i="6"/>
  <c r="V68" i="6"/>
  <c r="S68" i="6"/>
  <c r="AI68" i="6"/>
  <c r="AF68" i="6"/>
  <c r="T66" i="6"/>
  <c r="X66" i="6"/>
  <c r="AB66" i="6"/>
  <c r="AF66" i="6"/>
  <c r="AJ66" i="6"/>
  <c r="U66" i="6"/>
  <c r="Y66" i="6"/>
  <c r="AC66" i="6"/>
  <c r="AG66" i="6"/>
  <c r="AK66" i="6"/>
  <c r="R66" i="6"/>
  <c r="V66" i="6"/>
  <c r="Z66" i="6"/>
  <c r="AD66" i="6"/>
  <c r="AH66" i="6"/>
  <c r="AK64" i="6"/>
  <c r="T49" i="6"/>
  <c r="X49" i="6"/>
  <c r="AB49" i="6"/>
  <c r="AF49" i="6"/>
  <c r="AJ49" i="6"/>
  <c r="R49" i="6"/>
  <c r="V49" i="6"/>
  <c r="Z49" i="6"/>
  <c r="AD49" i="6"/>
  <c r="AH49" i="6"/>
  <c r="U49" i="6"/>
  <c r="AC49" i="6"/>
  <c r="AK49" i="6"/>
  <c r="W49" i="6"/>
  <c r="AE49" i="6"/>
  <c r="Y49" i="6"/>
  <c r="AG49" i="6"/>
  <c r="S32" i="6"/>
  <c r="W32" i="6"/>
  <c r="AI32" i="6"/>
  <c r="T32" i="6"/>
  <c r="AF32" i="6"/>
  <c r="AJ32" i="6"/>
  <c r="AC32" i="6"/>
  <c r="AG32" i="6"/>
  <c r="R32" i="6"/>
  <c r="AH32" i="6"/>
  <c r="V17" i="6"/>
  <c r="Z17" i="6"/>
  <c r="S17" i="6"/>
  <c r="W17" i="6"/>
  <c r="AI17" i="6"/>
  <c r="T17" i="6"/>
  <c r="AF17" i="6"/>
  <c r="AJ17" i="6"/>
  <c r="Y17" i="6"/>
  <c r="AC17" i="6"/>
  <c r="H94" i="4"/>
  <c r="J94" i="4" s="1"/>
  <c r="I94" i="4" s="1"/>
  <c r="G95" i="4"/>
  <c r="U103" i="6"/>
  <c r="Y103" i="6"/>
  <c r="AC103" i="6"/>
  <c r="AG103" i="6"/>
  <c r="AK103" i="6"/>
  <c r="S93" i="6"/>
  <c r="W93" i="6"/>
  <c r="AA93" i="6"/>
  <c r="AE93" i="6"/>
  <c r="AI93" i="6"/>
  <c r="AG91" i="6"/>
  <c r="W91" i="6"/>
  <c r="S89" i="6"/>
  <c r="W89" i="6"/>
  <c r="AA89" i="6"/>
  <c r="AE89" i="6"/>
  <c r="AI89" i="6"/>
  <c r="U89" i="6"/>
  <c r="Y89" i="6"/>
  <c r="AC89" i="6"/>
  <c r="AG89" i="6"/>
  <c r="AK89" i="6"/>
  <c r="S85" i="6"/>
  <c r="W85" i="6"/>
  <c r="AA85" i="6"/>
  <c r="AE85" i="6"/>
  <c r="AI85" i="6"/>
  <c r="T85" i="6"/>
  <c r="X85" i="6"/>
  <c r="U85" i="6"/>
  <c r="Y85" i="6"/>
  <c r="AC85" i="6"/>
  <c r="AG85" i="6"/>
  <c r="AK85" i="6"/>
  <c r="U83" i="6"/>
  <c r="Y83" i="6"/>
  <c r="AC83" i="6"/>
  <c r="AG83" i="6"/>
  <c r="AK83" i="6"/>
  <c r="R83" i="6"/>
  <c r="V83" i="6"/>
  <c r="Z83" i="6"/>
  <c r="AD83" i="6"/>
  <c r="AH83" i="6"/>
  <c r="S83" i="6"/>
  <c r="W83" i="6"/>
  <c r="AA83" i="6"/>
  <c r="AE83" i="6"/>
  <c r="AI83" i="6"/>
  <c r="R80" i="6"/>
  <c r="V80" i="6"/>
  <c r="Z80" i="6"/>
  <c r="AD80" i="6"/>
  <c r="AH80" i="6"/>
  <c r="S80" i="6"/>
  <c r="W80" i="6"/>
  <c r="AA80" i="6"/>
  <c r="AE80" i="6"/>
  <c r="AI80" i="6"/>
  <c r="T80" i="6"/>
  <c r="X80" i="6"/>
  <c r="AB80" i="6"/>
  <c r="AF80" i="6"/>
  <c r="AJ80" i="6"/>
  <c r="T78" i="6"/>
  <c r="X78" i="6"/>
  <c r="AB78" i="6"/>
  <c r="AF78" i="6"/>
  <c r="AJ78" i="6"/>
  <c r="U78" i="6"/>
  <c r="Y78" i="6"/>
  <c r="AC78" i="6"/>
  <c r="AG78" i="6"/>
  <c r="AK78" i="6"/>
  <c r="R78" i="6"/>
  <c r="V78" i="6"/>
  <c r="Z78" i="6"/>
  <c r="AD78" i="6"/>
  <c r="AH78" i="6"/>
  <c r="X69" i="6"/>
  <c r="AK69" i="6"/>
  <c r="U67" i="6"/>
  <c r="Y67" i="6"/>
  <c r="AC67" i="6"/>
  <c r="AG67" i="6"/>
  <c r="AK67" i="6"/>
  <c r="R67" i="6"/>
  <c r="V67" i="6"/>
  <c r="Z67" i="6"/>
  <c r="AD67" i="6"/>
  <c r="AH67" i="6"/>
  <c r="S67" i="6"/>
  <c r="W67" i="6"/>
  <c r="AA67" i="6"/>
  <c r="AE67" i="6"/>
  <c r="AI67" i="6"/>
  <c r="R64" i="6"/>
  <c r="V64" i="6"/>
  <c r="Z64" i="6"/>
  <c r="AD64" i="6"/>
  <c r="AH64" i="6"/>
  <c r="S64" i="6"/>
  <c r="W64" i="6"/>
  <c r="AA64" i="6"/>
  <c r="AE64" i="6"/>
  <c r="AI64" i="6"/>
  <c r="T64" i="6"/>
  <c r="X64" i="6"/>
  <c r="AB64" i="6"/>
  <c r="AF64" i="6"/>
  <c r="AJ64" i="6"/>
  <c r="T59" i="6"/>
  <c r="X59" i="6"/>
  <c r="R59" i="6"/>
  <c r="W59" i="6"/>
  <c r="V57" i="6"/>
  <c r="W57" i="6"/>
  <c r="X57" i="6"/>
  <c r="Y57" i="6"/>
  <c r="X55" i="6"/>
  <c r="V55" i="6"/>
  <c r="AE54" i="6"/>
  <c r="AC54" i="6"/>
  <c r="AD54" i="6"/>
  <c r="AF54" i="6"/>
  <c r="R53" i="6"/>
  <c r="V53" i="6"/>
  <c r="Z53" i="6"/>
  <c r="AD53" i="6"/>
  <c r="AH53" i="6"/>
  <c r="U53" i="6"/>
  <c r="AA53" i="6"/>
  <c r="AF53" i="6"/>
  <c r="AK53" i="6"/>
  <c r="W53" i="6"/>
  <c r="AB53" i="6"/>
  <c r="AG53" i="6"/>
  <c r="S53" i="6"/>
  <c r="X53" i="6"/>
  <c r="AC53" i="6"/>
  <c r="AI53" i="6"/>
  <c r="R51" i="6"/>
  <c r="V51" i="6"/>
  <c r="Z51" i="6"/>
  <c r="AD51" i="6"/>
  <c r="AH51" i="6"/>
  <c r="T51" i="6"/>
  <c r="X51" i="6"/>
  <c r="AB51" i="6"/>
  <c r="AF51" i="6"/>
  <c r="AJ51" i="6"/>
  <c r="S51" i="6"/>
  <c r="AA51" i="6"/>
  <c r="AI51" i="6"/>
  <c r="U51" i="6"/>
  <c r="AC51" i="6"/>
  <c r="AK51" i="6"/>
  <c r="W51" i="6"/>
  <c r="AE51" i="6"/>
  <c r="AA49" i="6"/>
  <c r="E107" i="6"/>
  <c r="T106" i="6"/>
  <c r="X106" i="6"/>
  <c r="AB106" i="6"/>
  <c r="AF106" i="6"/>
  <c r="AJ106" i="6"/>
  <c r="AI103" i="6"/>
  <c r="AD103" i="6"/>
  <c r="X103" i="6"/>
  <c r="S103" i="6"/>
  <c r="AK93" i="6"/>
  <c r="AF93" i="6"/>
  <c r="Z93" i="6"/>
  <c r="U93" i="6"/>
  <c r="AD89" i="6"/>
  <c r="V89" i="6"/>
  <c r="AH85" i="6"/>
  <c r="Z85" i="6"/>
  <c r="X83" i="6"/>
  <c r="S81" i="6"/>
  <c r="W81" i="6"/>
  <c r="AA81" i="6"/>
  <c r="AE81" i="6"/>
  <c r="AI81" i="6"/>
  <c r="T81" i="6"/>
  <c r="X81" i="6"/>
  <c r="AB81" i="6"/>
  <c r="AF81" i="6"/>
  <c r="AJ81" i="6"/>
  <c r="U81" i="6"/>
  <c r="Y81" i="6"/>
  <c r="AC81" i="6"/>
  <c r="AG81" i="6"/>
  <c r="AK81" i="6"/>
  <c r="AC80" i="6"/>
  <c r="E79" i="6"/>
  <c r="W78" i="6"/>
  <c r="R76" i="6"/>
  <c r="V76" i="6"/>
  <c r="Z76" i="6"/>
  <c r="AD76" i="6"/>
  <c r="AH76" i="6"/>
  <c r="S76" i="6"/>
  <c r="W76" i="6"/>
  <c r="AA76" i="6"/>
  <c r="AE76" i="6"/>
  <c r="AI76" i="6"/>
  <c r="T76" i="6"/>
  <c r="X76" i="6"/>
  <c r="AB76" i="6"/>
  <c r="AF76" i="6"/>
  <c r="AJ76" i="6"/>
  <c r="T74" i="6"/>
  <c r="X74" i="6"/>
  <c r="AB74" i="6"/>
  <c r="AF74" i="6"/>
  <c r="AJ74" i="6"/>
  <c r="U74" i="6"/>
  <c r="Y74" i="6"/>
  <c r="AC74" i="6"/>
  <c r="AG74" i="6"/>
  <c r="AK74" i="6"/>
  <c r="R74" i="6"/>
  <c r="V74" i="6"/>
  <c r="Z74" i="6"/>
  <c r="AD74" i="6"/>
  <c r="AH74" i="6"/>
  <c r="Y68" i="6"/>
  <c r="X67" i="6"/>
  <c r="X65" i="6"/>
  <c r="AB65" i="6"/>
  <c r="AK65" i="6"/>
  <c r="AC64" i="6"/>
  <c r="E63" i="6"/>
  <c r="AI58" i="6"/>
  <c r="AK58" i="6"/>
  <c r="Y53" i="6"/>
  <c r="R39" i="6"/>
  <c r="V39" i="6"/>
  <c r="Z39" i="6"/>
  <c r="AD39" i="6"/>
  <c r="AH39" i="6"/>
  <c r="S39" i="6"/>
  <c r="W39" i="6"/>
  <c r="AA39" i="6"/>
  <c r="AE39" i="6"/>
  <c r="AI39" i="6"/>
  <c r="T39" i="6"/>
  <c r="X39" i="6"/>
  <c r="AB39" i="6"/>
  <c r="AF39" i="6"/>
  <c r="AJ39" i="6"/>
  <c r="U39" i="6"/>
  <c r="AK39" i="6"/>
  <c r="Y39" i="6"/>
  <c r="AC39" i="6"/>
  <c r="U38" i="6"/>
  <c r="Y38" i="6"/>
  <c r="AC38" i="6"/>
  <c r="AG38" i="6"/>
  <c r="AK38" i="6"/>
  <c r="R38" i="6"/>
  <c r="V38" i="6"/>
  <c r="Z38" i="6"/>
  <c r="AD38" i="6"/>
  <c r="AH38" i="6"/>
  <c r="S38" i="6"/>
  <c r="W38" i="6"/>
  <c r="AA38" i="6"/>
  <c r="AE38" i="6"/>
  <c r="AI38" i="6"/>
  <c r="T38" i="6"/>
  <c r="AJ38" i="6"/>
  <c r="X38" i="6"/>
  <c r="AB38" i="6"/>
  <c r="X37" i="6"/>
  <c r="AB37" i="6"/>
  <c r="U37" i="6"/>
  <c r="Y37" i="6"/>
  <c r="AK37" i="6"/>
  <c r="R37" i="6"/>
  <c r="AD37" i="6"/>
  <c r="AH37" i="6"/>
  <c r="AI37" i="6"/>
  <c r="W37" i="6"/>
  <c r="AD62" i="6"/>
  <c r="Z62" i="6"/>
  <c r="E52" i="6"/>
  <c r="U50" i="6"/>
  <c r="Y50" i="6"/>
  <c r="AC50" i="6"/>
  <c r="AG50" i="6"/>
  <c r="AK50" i="6"/>
  <c r="S50" i="6"/>
  <c r="W50" i="6"/>
  <c r="AA50" i="6"/>
  <c r="AE50" i="6"/>
  <c r="AI50" i="6"/>
  <c r="AI47" i="6"/>
  <c r="AA47" i="6"/>
  <c r="AJ46" i="6"/>
  <c r="S44" i="6"/>
  <c r="W44" i="6"/>
  <c r="AA44" i="6"/>
  <c r="AE44" i="6"/>
  <c r="AI44" i="6"/>
  <c r="T44" i="6"/>
  <c r="X44" i="6"/>
  <c r="AB44" i="6"/>
  <c r="AF44" i="6"/>
  <c r="AJ44" i="6"/>
  <c r="U44" i="6"/>
  <c r="Y44" i="6"/>
  <c r="AC44" i="6"/>
  <c r="AG44" i="6"/>
  <c r="AK44" i="6"/>
  <c r="AI41" i="6"/>
  <c r="AH36" i="6"/>
  <c r="R35" i="6"/>
  <c r="V35" i="6"/>
  <c r="Z35" i="6"/>
  <c r="AD35" i="6"/>
  <c r="AH35" i="6"/>
  <c r="S35" i="6"/>
  <c r="W35" i="6"/>
  <c r="AA35" i="6"/>
  <c r="AE35" i="6"/>
  <c r="AI35" i="6"/>
  <c r="T35" i="6"/>
  <c r="X35" i="6"/>
  <c r="AB35" i="6"/>
  <c r="AF35" i="6"/>
  <c r="AJ35" i="6"/>
  <c r="Y34" i="6"/>
  <c r="V34" i="6"/>
  <c r="AH34" i="6"/>
  <c r="AI34" i="6"/>
  <c r="AB33" i="6"/>
  <c r="R33" i="6"/>
  <c r="AK31" i="6"/>
  <c r="AJ30" i="6"/>
  <c r="T28" i="6"/>
  <c r="X28" i="6"/>
  <c r="AG28" i="6"/>
  <c r="AK28" i="6"/>
  <c r="R47" i="6"/>
  <c r="V47" i="6"/>
  <c r="Z47" i="6"/>
  <c r="AD47" i="6"/>
  <c r="AH47" i="6"/>
  <c r="T47" i="6"/>
  <c r="X47" i="6"/>
  <c r="AB47" i="6"/>
  <c r="AF47" i="6"/>
  <c r="AJ47" i="6"/>
  <c r="U46" i="6"/>
  <c r="Y46" i="6"/>
  <c r="AC46" i="6"/>
  <c r="AG46" i="6"/>
  <c r="AK46" i="6"/>
  <c r="R46" i="6"/>
  <c r="V46" i="6"/>
  <c r="Z46" i="6"/>
  <c r="AD46" i="6"/>
  <c r="AH46" i="6"/>
  <c r="S46" i="6"/>
  <c r="W46" i="6"/>
  <c r="AA46" i="6"/>
  <c r="AE46" i="6"/>
  <c r="AI46" i="6"/>
  <c r="T45" i="6"/>
  <c r="X45" i="6"/>
  <c r="AB45" i="6"/>
  <c r="AF45" i="6"/>
  <c r="AJ45" i="6"/>
  <c r="U45" i="6"/>
  <c r="Y45" i="6"/>
  <c r="AC45" i="6"/>
  <c r="AG45" i="6"/>
  <c r="AK45" i="6"/>
  <c r="R45" i="6"/>
  <c r="V45" i="6"/>
  <c r="Z45" i="6"/>
  <c r="AD45" i="6"/>
  <c r="AH45" i="6"/>
  <c r="AA40" i="6"/>
  <c r="AJ40" i="6"/>
  <c r="AK40" i="6"/>
  <c r="R31" i="6"/>
  <c r="V31" i="6"/>
  <c r="Z31" i="6"/>
  <c r="AD31" i="6"/>
  <c r="AH31" i="6"/>
  <c r="S31" i="6"/>
  <c r="W31" i="6"/>
  <c r="AA31" i="6"/>
  <c r="AE31" i="6"/>
  <c r="AI31" i="6"/>
  <c r="T31" i="6"/>
  <c r="X31" i="6"/>
  <c r="AB31" i="6"/>
  <c r="AF31" i="6"/>
  <c r="AJ31" i="6"/>
  <c r="U30" i="6"/>
  <c r="Y30" i="6"/>
  <c r="AC30" i="6"/>
  <c r="AG30" i="6"/>
  <c r="AK30" i="6"/>
  <c r="R30" i="6"/>
  <c r="V30" i="6"/>
  <c r="Z30" i="6"/>
  <c r="AD30" i="6"/>
  <c r="AH30" i="6"/>
  <c r="S30" i="6"/>
  <c r="W30" i="6"/>
  <c r="AA30" i="6"/>
  <c r="AE30" i="6"/>
  <c r="AI30" i="6"/>
  <c r="T29" i="6"/>
  <c r="X29" i="6"/>
  <c r="AB29" i="6"/>
  <c r="AF29" i="6"/>
  <c r="AJ29" i="6"/>
  <c r="U29" i="6"/>
  <c r="Y29" i="6"/>
  <c r="AC29" i="6"/>
  <c r="AG29" i="6"/>
  <c r="AK29" i="6"/>
  <c r="R29" i="6"/>
  <c r="V29" i="6"/>
  <c r="Z29" i="6"/>
  <c r="AD29" i="6"/>
  <c r="AH29" i="6"/>
  <c r="Z27" i="6"/>
  <c r="S27" i="6"/>
  <c r="Y27" i="6"/>
  <c r="R24" i="6"/>
  <c r="V24" i="6"/>
  <c r="Z24" i="6"/>
  <c r="AD24" i="6"/>
  <c r="AH24" i="6"/>
  <c r="S24" i="6"/>
  <c r="W24" i="6"/>
  <c r="AA24" i="6"/>
  <c r="AE24" i="6"/>
  <c r="AI24" i="6"/>
  <c r="Y24" i="6"/>
  <c r="AG24" i="6"/>
  <c r="T24" i="6"/>
  <c r="AB24" i="6"/>
  <c r="AJ24" i="6"/>
  <c r="U24" i="6"/>
  <c r="AC24" i="6"/>
  <c r="AK24" i="6"/>
  <c r="AF62" i="6"/>
  <c r="AB62" i="6"/>
  <c r="E60" i="6"/>
  <c r="E48" i="6"/>
  <c r="AE47" i="6"/>
  <c r="W47" i="6"/>
  <c r="AB46" i="6"/>
  <c r="W45" i="6"/>
  <c r="R43" i="6"/>
  <c r="V43" i="6"/>
  <c r="Z43" i="6"/>
  <c r="AD43" i="6"/>
  <c r="AH43" i="6"/>
  <c r="S43" i="6"/>
  <c r="W43" i="6"/>
  <c r="AA43" i="6"/>
  <c r="AE43" i="6"/>
  <c r="AI43" i="6"/>
  <c r="T43" i="6"/>
  <c r="X43" i="6"/>
  <c r="AB43" i="6"/>
  <c r="AF43" i="6"/>
  <c r="AJ43" i="6"/>
  <c r="U42" i="6"/>
  <c r="Y42" i="6"/>
  <c r="AC42" i="6"/>
  <c r="AG42" i="6"/>
  <c r="AK42" i="6"/>
  <c r="R42" i="6"/>
  <c r="V42" i="6"/>
  <c r="Z42" i="6"/>
  <c r="AD42" i="6"/>
  <c r="AH42" i="6"/>
  <c r="S42" i="6"/>
  <c r="W42" i="6"/>
  <c r="AA42" i="6"/>
  <c r="AE42" i="6"/>
  <c r="AI42" i="6"/>
  <c r="T41" i="6"/>
  <c r="X41" i="6"/>
  <c r="AB41" i="6"/>
  <c r="AF41" i="6"/>
  <c r="AJ41" i="6"/>
  <c r="U41" i="6"/>
  <c r="Y41" i="6"/>
  <c r="AC41" i="6"/>
  <c r="AG41" i="6"/>
  <c r="AK41" i="6"/>
  <c r="R41" i="6"/>
  <c r="V41" i="6"/>
  <c r="Z41" i="6"/>
  <c r="AD41" i="6"/>
  <c r="AH41" i="6"/>
  <c r="S36" i="6"/>
  <c r="W36" i="6"/>
  <c r="AA36" i="6"/>
  <c r="AE36" i="6"/>
  <c r="AI36" i="6"/>
  <c r="T36" i="6"/>
  <c r="X36" i="6"/>
  <c r="AB36" i="6"/>
  <c r="AF36" i="6"/>
  <c r="AJ36" i="6"/>
  <c r="U36" i="6"/>
  <c r="Y36" i="6"/>
  <c r="AC36" i="6"/>
  <c r="AG36" i="6"/>
  <c r="AK36" i="6"/>
  <c r="AC31" i="6"/>
  <c r="AB30" i="6"/>
  <c r="W29" i="6"/>
  <c r="I92" i="4"/>
  <c r="I93" i="4"/>
  <c r="C91" i="4"/>
  <c r="E91" i="4" s="1"/>
  <c r="D91" i="4" s="1"/>
  <c r="B92" i="4"/>
  <c r="AF26" i="6"/>
  <c r="AA26" i="6"/>
  <c r="AH25" i="6"/>
  <c r="AC25" i="6"/>
  <c r="W25" i="6"/>
  <c r="E23" i="6"/>
  <c r="T22" i="6"/>
  <c r="X22" i="6"/>
  <c r="AB22" i="6"/>
  <c r="AF22" i="6"/>
  <c r="AJ22" i="6"/>
  <c r="U22" i="6"/>
  <c r="Y22" i="6"/>
  <c r="AC22" i="6"/>
  <c r="AG22" i="6"/>
  <c r="AK22" i="6"/>
  <c r="AI19" i="6"/>
  <c r="AJ13" i="6"/>
  <c r="S10" i="6"/>
  <c r="W10" i="6"/>
  <c r="AA10" i="6"/>
  <c r="AE10" i="6"/>
  <c r="AI10" i="6"/>
  <c r="T10" i="6"/>
  <c r="X10" i="6"/>
  <c r="AB10" i="6"/>
  <c r="AF10" i="6"/>
  <c r="AJ10" i="6"/>
  <c r="U10" i="6"/>
  <c r="Y10" i="6"/>
  <c r="AC10" i="6"/>
  <c r="AG10" i="6"/>
  <c r="AK10" i="6"/>
  <c r="I88" i="4"/>
  <c r="I80" i="4"/>
  <c r="U26" i="6"/>
  <c r="Y26" i="6"/>
  <c r="AC26" i="6"/>
  <c r="AG26" i="6"/>
  <c r="AK26" i="6"/>
  <c r="T25" i="6"/>
  <c r="X25" i="6"/>
  <c r="AB25" i="6"/>
  <c r="AF25" i="6"/>
  <c r="AJ25" i="6"/>
  <c r="S18" i="6"/>
  <c r="AE18" i="6"/>
  <c r="AI18" i="6"/>
  <c r="AB18" i="6"/>
  <c r="AF18" i="6"/>
  <c r="Y18" i="6"/>
  <c r="AC18" i="6"/>
  <c r="Y13" i="6"/>
  <c r="R13" i="6"/>
  <c r="AH13" i="6"/>
  <c r="AE13" i="6"/>
  <c r="T12" i="6"/>
  <c r="X12" i="6"/>
  <c r="AB12" i="6"/>
  <c r="AF12" i="6"/>
  <c r="AJ12" i="6"/>
  <c r="U12" i="6"/>
  <c r="Y12" i="6"/>
  <c r="AC12" i="6"/>
  <c r="AG12" i="6"/>
  <c r="AK12" i="6"/>
  <c r="R12" i="6"/>
  <c r="V12" i="6"/>
  <c r="Z12" i="6"/>
  <c r="AD12" i="6"/>
  <c r="AH12" i="6"/>
  <c r="AB11" i="6"/>
  <c r="AF11" i="6"/>
  <c r="Y11" i="6"/>
  <c r="AC11" i="6"/>
  <c r="R11" i="6"/>
  <c r="V11" i="6"/>
  <c r="AH11" i="6"/>
  <c r="AI26" i="6"/>
  <c r="AD26" i="6"/>
  <c r="X26" i="6"/>
  <c r="S26" i="6"/>
  <c r="AK25" i="6"/>
  <c r="AE25" i="6"/>
  <c r="Z25" i="6"/>
  <c r="U25" i="6"/>
  <c r="R21" i="6"/>
  <c r="V21" i="6"/>
  <c r="Z21" i="6"/>
  <c r="AD21" i="6"/>
  <c r="AH21" i="6"/>
  <c r="S21" i="6"/>
  <c r="W21" i="6"/>
  <c r="AA21" i="6"/>
  <c r="AE21" i="6"/>
  <c r="AI21" i="6"/>
  <c r="T21" i="6"/>
  <c r="X21" i="6"/>
  <c r="AB21" i="6"/>
  <c r="AF21" i="6"/>
  <c r="AJ21" i="6"/>
  <c r="U20" i="6"/>
  <c r="Y20" i="6"/>
  <c r="AC20" i="6"/>
  <c r="AG20" i="6"/>
  <c r="AK20" i="6"/>
  <c r="R20" i="6"/>
  <c r="V20" i="6"/>
  <c r="Z20" i="6"/>
  <c r="AD20" i="6"/>
  <c r="AH20" i="6"/>
  <c r="S20" i="6"/>
  <c r="W20" i="6"/>
  <c r="AA20" i="6"/>
  <c r="AE20" i="6"/>
  <c r="AI20" i="6"/>
  <c r="T19" i="6"/>
  <c r="X19" i="6"/>
  <c r="AB19" i="6"/>
  <c r="AF19" i="6"/>
  <c r="AJ19" i="6"/>
  <c r="U19" i="6"/>
  <c r="Y19" i="6"/>
  <c r="AC19" i="6"/>
  <c r="AG19" i="6"/>
  <c r="AK19" i="6"/>
  <c r="R19" i="6"/>
  <c r="V19" i="6"/>
  <c r="Z19" i="6"/>
  <c r="AD19" i="6"/>
  <c r="AH19" i="6"/>
  <c r="R15" i="6"/>
  <c r="V15" i="6"/>
  <c r="Z15" i="6"/>
  <c r="AD15" i="6"/>
  <c r="AH15" i="6"/>
  <c r="S15" i="6"/>
  <c r="W15" i="6"/>
  <c r="AA15" i="6"/>
  <c r="AE15" i="6"/>
  <c r="AI15" i="6"/>
  <c r="T15" i="6"/>
  <c r="X15" i="6"/>
  <c r="AB15" i="6"/>
  <c r="AF15" i="6"/>
  <c r="AJ15" i="6"/>
  <c r="U14" i="6"/>
  <c r="Y14" i="6"/>
  <c r="AK14" i="6"/>
  <c r="R14" i="6"/>
  <c r="AD14" i="6"/>
  <c r="AH14" i="6"/>
  <c r="AA14" i="6"/>
  <c r="AE14" i="6"/>
  <c r="W12" i="6"/>
  <c r="W11" i="6"/>
  <c r="AH10" i="6"/>
  <c r="R10" i="6"/>
  <c r="S9" i="6"/>
  <c r="AI9" i="6"/>
  <c r="I84" i="4"/>
  <c r="E8" i="6"/>
  <c r="I90" i="4"/>
  <c r="I86" i="4"/>
  <c r="I82" i="4"/>
  <c r="I78" i="4"/>
  <c r="I74" i="4"/>
  <c r="I62" i="4"/>
  <c r="I60" i="4"/>
  <c r="I58" i="4"/>
  <c r="I56" i="4"/>
  <c r="I54" i="4"/>
  <c r="I52" i="4"/>
  <c r="I50" i="4"/>
  <c r="I48" i="4"/>
  <c r="I46" i="4"/>
  <c r="I44" i="4"/>
  <c r="I42" i="4"/>
  <c r="I40" i="4"/>
  <c r="D63" i="4"/>
  <c r="D61" i="4"/>
  <c r="D59" i="4"/>
  <c r="D57" i="4"/>
  <c r="D55" i="4"/>
  <c r="D53" i="4"/>
  <c r="D51" i="4"/>
  <c r="D49" i="4"/>
  <c r="D47" i="4"/>
  <c r="D45" i="4"/>
  <c r="D43" i="4"/>
  <c r="D41" i="4"/>
  <c r="D39" i="4"/>
  <c r="D37" i="4"/>
  <c r="D35" i="4"/>
  <c r="D33" i="4"/>
  <c r="D31" i="4"/>
  <c r="D29" i="4"/>
  <c r="D27" i="4"/>
  <c r="D25" i="4"/>
  <c r="I31" i="4"/>
  <c r="I29" i="4"/>
  <c r="I27" i="4"/>
  <c r="I25" i="4"/>
  <c r="D30" i="1"/>
  <c r="D22" i="1"/>
  <c r="D20" i="1"/>
  <c r="B78" i="1"/>
  <c r="X166" i="6" l="1"/>
  <c r="U166" i="6"/>
  <c r="AK166" i="6"/>
  <c r="AD166" i="6"/>
  <c r="AB166" i="6"/>
  <c r="Y166" i="6"/>
  <c r="R166" i="6"/>
  <c r="AH166" i="6"/>
  <c r="AG92" i="6"/>
  <c r="R92" i="6"/>
  <c r="AH92" i="6"/>
  <c r="AI92" i="6"/>
  <c r="AJ92" i="6"/>
  <c r="AK92" i="6"/>
  <c r="W92" i="6"/>
  <c r="U167" i="6"/>
  <c r="AK167" i="6"/>
  <c r="AD167" i="6"/>
  <c r="AA167" i="6"/>
  <c r="T167" i="6"/>
  <c r="AB167" i="6"/>
  <c r="X167" i="6"/>
  <c r="Y167" i="6"/>
  <c r="R167" i="6"/>
  <c r="AH167" i="6"/>
  <c r="AE167" i="6"/>
  <c r="AA178" i="6"/>
  <c r="AF178" i="6"/>
  <c r="AC178" i="6"/>
  <c r="V178" i="6"/>
  <c r="AI178" i="6"/>
  <c r="AE178" i="6"/>
  <c r="T178" i="6"/>
  <c r="AJ178" i="6"/>
  <c r="AG178" i="6"/>
  <c r="Z178" i="6"/>
  <c r="S178" i="6"/>
  <c r="AK68" i="6"/>
  <c r="U68" i="6"/>
  <c r="S57" i="6"/>
  <c r="AH57" i="6"/>
  <c r="R57" i="6"/>
  <c r="AB68" i="6"/>
  <c r="AD136" i="6"/>
  <c r="AA92" i="6"/>
  <c r="AD92" i="6"/>
  <c r="Y94" i="6"/>
  <c r="AK151" i="6"/>
  <c r="V166" i="6"/>
  <c r="AF166" i="6"/>
  <c r="AC167" i="6"/>
  <c r="AI166" i="6"/>
  <c r="X178" i="6"/>
  <c r="X198" i="6"/>
  <c r="V198" i="6"/>
  <c r="V149" i="6"/>
  <c r="U149" i="6"/>
  <c r="W149" i="6"/>
  <c r="X149" i="6"/>
  <c r="Z149" i="6"/>
  <c r="AA149" i="6"/>
  <c r="AB149" i="6"/>
  <c r="AC149" i="6"/>
  <c r="T13" i="6"/>
  <c r="AJ136" i="6"/>
  <c r="AI153" i="6"/>
  <c r="AF153" i="6"/>
  <c r="S200" i="6"/>
  <c r="U200" i="6"/>
  <c r="W200" i="6"/>
  <c r="U115" i="6"/>
  <c r="AD115" i="6"/>
  <c r="AA115" i="6"/>
  <c r="X115" i="6"/>
  <c r="AC138" i="6"/>
  <c r="R138" i="6"/>
  <c r="X138" i="6"/>
  <c r="AH138" i="6"/>
  <c r="S138" i="6"/>
  <c r="AI138" i="6"/>
  <c r="AJ138" i="6"/>
  <c r="AK138" i="6"/>
  <c r="W138" i="6"/>
  <c r="T138" i="6"/>
  <c r="U138" i="6"/>
  <c r="V138" i="6"/>
  <c r="AA154" i="6"/>
  <c r="W154" i="6"/>
  <c r="AE154" i="6"/>
  <c r="AF154" i="6"/>
  <c r="AC154" i="6"/>
  <c r="V154" i="6"/>
  <c r="AI154" i="6"/>
  <c r="T154" i="6"/>
  <c r="AJ154" i="6"/>
  <c r="AG154" i="6"/>
  <c r="Z154" i="6"/>
  <c r="AD169" i="6"/>
  <c r="Z169" i="6"/>
  <c r="V169" i="6"/>
  <c r="AE169" i="6"/>
  <c r="AB169" i="6"/>
  <c r="Y169" i="6"/>
  <c r="S169" i="6"/>
  <c r="AI169" i="6"/>
  <c r="AF169" i="6"/>
  <c r="AC169" i="6"/>
  <c r="AD18" i="6"/>
  <c r="Z18" i="6"/>
  <c r="AH18" i="6"/>
  <c r="R18" i="6"/>
  <c r="AC62" i="6"/>
  <c r="W62" i="6"/>
  <c r="S62" i="6"/>
  <c r="U62" i="6"/>
  <c r="T62" i="6"/>
  <c r="AA62" i="6"/>
  <c r="AK62" i="6"/>
  <c r="S101" i="6"/>
  <c r="AI101" i="6"/>
  <c r="AH101" i="6"/>
  <c r="AJ101" i="6"/>
  <c r="AK101" i="6"/>
  <c r="W101" i="6"/>
  <c r="R101" i="6"/>
  <c r="T101" i="6"/>
  <c r="U101" i="6"/>
  <c r="V101" i="6"/>
  <c r="T205" i="6"/>
  <c r="AB205" i="6"/>
  <c r="AI205" i="6"/>
  <c r="AD205" i="6"/>
  <c r="AE205" i="6"/>
  <c r="U205" i="6"/>
  <c r="AK205" i="6"/>
  <c r="AJ205" i="6"/>
  <c r="AF205" i="6"/>
  <c r="Y205" i="6"/>
  <c r="AA11" i="6"/>
  <c r="S11" i="6"/>
  <c r="AC152" i="6"/>
  <c r="AK152" i="6"/>
  <c r="V152" i="6"/>
  <c r="S152" i="6"/>
  <c r="AI152" i="6"/>
  <c r="AF152" i="6"/>
  <c r="Y152" i="6"/>
  <c r="Z152" i="6"/>
  <c r="W152" i="6"/>
  <c r="T152" i="6"/>
  <c r="AJ152" i="6"/>
  <c r="V9" i="6"/>
  <c r="AD11" i="6"/>
  <c r="AK11" i="6"/>
  <c r="U11" i="6"/>
  <c r="X11" i="6"/>
  <c r="W13" i="6"/>
  <c r="Z13" i="6"/>
  <c r="AG13" i="6"/>
  <c r="AK18" i="6"/>
  <c r="U18" i="6"/>
  <c r="X18" i="6"/>
  <c r="AA18" i="6"/>
  <c r="AJ62" i="6"/>
  <c r="R62" i="6"/>
  <c r="AH62" i="6"/>
  <c r="S37" i="6"/>
  <c r="Z37" i="6"/>
  <c r="AG37" i="6"/>
  <c r="AJ37" i="6"/>
  <c r="T37" i="6"/>
  <c r="AG54" i="6"/>
  <c r="U54" i="6"/>
  <c r="T54" i="6"/>
  <c r="R54" i="6"/>
  <c r="W54" i="6"/>
  <c r="AJ57" i="6"/>
  <c r="AI57" i="6"/>
  <c r="AG57" i="6"/>
  <c r="AK17" i="6"/>
  <c r="AB17" i="6"/>
  <c r="AE17" i="6"/>
  <c r="AH17" i="6"/>
  <c r="R17" i="6"/>
  <c r="AD32" i="6"/>
  <c r="Y32" i="6"/>
  <c r="AB32" i="6"/>
  <c r="AE32" i="6"/>
  <c r="X68" i="6"/>
  <c r="AA68" i="6"/>
  <c r="AD68" i="6"/>
  <c r="W109" i="6"/>
  <c r="AI136" i="6"/>
  <c r="AH109" i="6"/>
  <c r="R109" i="6"/>
  <c r="Y109" i="6"/>
  <c r="AB109" i="6"/>
  <c r="Y136" i="6"/>
  <c r="U92" i="6"/>
  <c r="AC92" i="6"/>
  <c r="Z92" i="6"/>
  <c r="Z94" i="6"/>
  <c r="AH94" i="6"/>
  <c r="AB115" i="6"/>
  <c r="W115" i="6"/>
  <c r="V115" i="6"/>
  <c r="Y124" i="6"/>
  <c r="T124" i="6"/>
  <c r="AH151" i="6"/>
  <c r="AE152" i="6"/>
  <c r="R152" i="6"/>
  <c r="AG166" i="6"/>
  <c r="T166" i="6"/>
  <c r="Z167" i="6"/>
  <c r="AD143" i="6"/>
  <c r="AH154" i="6"/>
  <c r="Y154" i="6"/>
  <c r="AB170" i="6"/>
  <c r="AB101" i="6"/>
  <c r="Y101" i="6"/>
  <c r="AA101" i="6"/>
  <c r="AG138" i="6"/>
  <c r="AD138" i="6"/>
  <c r="AK149" i="6"/>
  <c r="R149" i="6"/>
  <c r="AJ169" i="6"/>
  <c r="W169" i="6"/>
  <c r="U185" i="6"/>
  <c r="AA205" i="6"/>
  <c r="AH178" i="6"/>
  <c r="Y178" i="6"/>
  <c r="S198" i="6"/>
  <c r="AJ198" i="6"/>
  <c r="Y95" i="6"/>
  <c r="V95" i="6"/>
  <c r="W95" i="6"/>
  <c r="X95" i="6"/>
  <c r="AF118" i="6"/>
  <c r="AG118" i="6"/>
  <c r="Z118" i="6"/>
  <c r="W118" i="6"/>
  <c r="T118" i="6"/>
  <c r="U118" i="6"/>
  <c r="AD135" i="6"/>
  <c r="AB135" i="6"/>
  <c r="Z135" i="6"/>
  <c r="AA135" i="6"/>
  <c r="AC135" i="6"/>
  <c r="Y135" i="6"/>
  <c r="AF135" i="6"/>
  <c r="AE135" i="6"/>
  <c r="AG135" i="6"/>
  <c r="AH135" i="6"/>
  <c r="R137" i="6"/>
  <c r="AH137" i="6"/>
  <c r="T137" i="6"/>
  <c r="AC115" i="6"/>
  <c r="AE157" i="6"/>
  <c r="Y157" i="6"/>
  <c r="AE62" i="6"/>
  <c r="AG152" i="6"/>
  <c r="R205" i="6"/>
  <c r="AB92" i="6"/>
  <c r="AG68" i="6"/>
  <c r="Z205" i="6"/>
  <c r="AG133" i="6"/>
  <c r="AJ133" i="6"/>
  <c r="T143" i="6"/>
  <c r="AJ143" i="6"/>
  <c r="AH143" i="6"/>
  <c r="AI143" i="6"/>
  <c r="AK143" i="6"/>
  <c r="X143" i="6"/>
  <c r="R143" i="6"/>
  <c r="S143" i="6"/>
  <c r="U143" i="6"/>
  <c r="Z198" i="6"/>
  <c r="Y198" i="6"/>
  <c r="AA198" i="6"/>
  <c r="AB198" i="6"/>
  <c r="AC198" i="6"/>
  <c r="AD198" i="6"/>
  <c r="AE198" i="6"/>
  <c r="AF198" i="6"/>
  <c r="AG198" i="6"/>
  <c r="AI198" i="6"/>
  <c r="AH136" i="6"/>
  <c r="AE136" i="6"/>
  <c r="T136" i="6"/>
  <c r="R136" i="6"/>
  <c r="AF136" i="6"/>
  <c r="AG136" i="6"/>
  <c r="V136" i="6"/>
  <c r="AB136" i="6"/>
  <c r="AB151" i="6"/>
  <c r="T151" i="6"/>
  <c r="AC151" i="6"/>
  <c r="V151" i="6"/>
  <c r="S151" i="6"/>
  <c r="AI151" i="6"/>
  <c r="AF151" i="6"/>
  <c r="AJ151" i="6"/>
  <c r="AG151" i="6"/>
  <c r="Z151" i="6"/>
  <c r="W151" i="6"/>
  <c r="AK57" i="6"/>
  <c r="AF57" i="6"/>
  <c r="U57" i="6"/>
  <c r="AG94" i="6"/>
  <c r="AA94" i="6"/>
  <c r="V94" i="6"/>
  <c r="X94" i="6"/>
  <c r="R94" i="6"/>
  <c r="S94" i="6"/>
  <c r="U94" i="6"/>
  <c r="AA13" i="6"/>
  <c r="AD13" i="6"/>
  <c r="AK13" i="6"/>
  <c r="U13" i="6"/>
  <c r="Z54" i="6"/>
  <c r="Y54" i="6"/>
  <c r="X54" i="6"/>
  <c r="AA54" i="6"/>
  <c r="T57" i="6"/>
  <c r="AE68" i="6"/>
  <c r="AH68" i="6"/>
  <c r="R68" i="6"/>
  <c r="AC136" i="6"/>
  <c r="T92" i="6"/>
  <c r="AE94" i="6"/>
  <c r="AJ94" i="6"/>
  <c r="AA151" i="6"/>
  <c r="S167" i="6"/>
  <c r="Z143" i="6"/>
  <c r="W143" i="6"/>
  <c r="W178" i="6"/>
  <c r="AK178" i="6"/>
  <c r="U198" i="6"/>
  <c r="AA124" i="6"/>
  <c r="X124" i="6"/>
  <c r="U124" i="6"/>
  <c r="AK124" i="6"/>
  <c r="W136" i="6"/>
  <c r="AE185" i="6"/>
  <c r="AB185" i="6"/>
  <c r="Y185" i="6"/>
  <c r="S185" i="6"/>
  <c r="AI185" i="6"/>
  <c r="AF185" i="6"/>
  <c r="AC185" i="6"/>
  <c r="AB13" i="6"/>
  <c r="V18" i="6"/>
  <c r="Z11" i="6"/>
  <c r="AG11" i="6"/>
  <c r="AJ11" i="6"/>
  <c r="T11" i="6"/>
  <c r="AI13" i="6"/>
  <c r="S13" i="6"/>
  <c r="V13" i="6"/>
  <c r="AC13" i="6"/>
  <c r="AG18" i="6"/>
  <c r="AJ18" i="6"/>
  <c r="T18" i="6"/>
  <c r="W18" i="6"/>
  <c r="X62" i="6"/>
  <c r="V62" i="6"/>
  <c r="Z32" i="6"/>
  <c r="AE37" i="6"/>
  <c r="V37" i="6"/>
  <c r="AC37" i="6"/>
  <c r="AF37" i="6"/>
  <c r="AA57" i="6"/>
  <c r="AK54" i="6"/>
  <c r="AJ54" i="6"/>
  <c r="AH54" i="6"/>
  <c r="AI54" i="6"/>
  <c r="AE57" i="6"/>
  <c r="AC57" i="6"/>
  <c r="AB57" i="6"/>
  <c r="Z57" i="6"/>
  <c r="AG17" i="6"/>
  <c r="U17" i="6"/>
  <c r="X17" i="6"/>
  <c r="AA17" i="6"/>
  <c r="V32" i="6"/>
  <c r="AK32" i="6"/>
  <c r="U32" i="6"/>
  <c r="X32" i="6"/>
  <c r="AJ68" i="6"/>
  <c r="T68" i="6"/>
  <c r="W68" i="6"/>
  <c r="Z68" i="6"/>
  <c r="S136" i="6"/>
  <c r="AD109" i="6"/>
  <c r="AK109" i="6"/>
  <c r="U109" i="6"/>
  <c r="U136" i="6"/>
  <c r="AE92" i="6"/>
  <c r="X92" i="6"/>
  <c r="V92" i="6"/>
  <c r="AI94" i="6"/>
  <c r="AC94" i="6"/>
  <c r="AB94" i="6"/>
  <c r="T115" i="6"/>
  <c r="S115" i="6"/>
  <c r="R115" i="6"/>
  <c r="AJ124" i="6"/>
  <c r="AI124" i="6"/>
  <c r="AA136" i="6"/>
  <c r="AD151" i="6"/>
  <c r="U151" i="6"/>
  <c r="AA152" i="6"/>
  <c r="AC166" i="6"/>
  <c r="AI167" i="6"/>
  <c r="V167" i="6"/>
  <c r="Y143" i="6"/>
  <c r="AB143" i="6"/>
  <c r="AD154" i="6"/>
  <c r="U154" i="6"/>
  <c r="AG205" i="6"/>
  <c r="AF101" i="6"/>
  <c r="AC101" i="6"/>
  <c r="AB138" i="6"/>
  <c r="Y138" i="6"/>
  <c r="AI149" i="6"/>
  <c r="AF149" i="6"/>
  <c r="X151" i="6"/>
  <c r="AK169" i="6"/>
  <c r="X169" i="6"/>
  <c r="AJ185" i="6"/>
  <c r="W185" i="6"/>
  <c r="AD178" i="6"/>
  <c r="U178" i="6"/>
  <c r="W198" i="6"/>
  <c r="T198" i="6"/>
  <c r="X200" i="6"/>
  <c r="AI11" i="6"/>
  <c r="AI62" i="6"/>
  <c r="AK115" i="6"/>
  <c r="V131" i="6"/>
  <c r="T131" i="6"/>
  <c r="AJ131" i="6"/>
  <c r="AA131" i="6"/>
  <c r="AK131" i="6"/>
  <c r="Z131" i="6"/>
  <c r="X131" i="6"/>
  <c r="Y131" i="6"/>
  <c r="AI131" i="6"/>
  <c r="U152" i="6"/>
  <c r="W205" i="6"/>
  <c r="AF167" i="6"/>
  <c r="AC68" i="6"/>
  <c r="AA82" i="6"/>
  <c r="W82" i="6"/>
  <c r="V103" i="6"/>
  <c r="T103" i="6"/>
  <c r="AH103" i="6"/>
  <c r="W103" i="6"/>
  <c r="AE103" i="6"/>
  <c r="R103" i="6"/>
  <c r="AB103" i="6"/>
  <c r="Z144" i="6"/>
  <c r="AE144" i="6"/>
  <c r="W194" i="6"/>
  <c r="AG194" i="6"/>
  <c r="U176" i="6"/>
  <c r="Y176" i="6"/>
  <c r="AK176" i="6"/>
  <c r="AI22" i="6"/>
  <c r="AG160" i="6"/>
  <c r="AA41" i="6"/>
  <c r="AE41" i="6"/>
  <c r="AA33" i="6"/>
  <c r="AE33" i="6"/>
  <c r="S33" i="6"/>
  <c r="AI33" i="6"/>
  <c r="W33" i="6"/>
  <c r="T33" i="6"/>
  <c r="AJ33" i="6"/>
  <c r="AG33" i="6"/>
  <c r="Z33" i="6"/>
  <c r="X33" i="6"/>
  <c r="U33" i="6"/>
  <c r="AK33" i="6"/>
  <c r="AD33" i="6"/>
  <c r="S90" i="6"/>
  <c r="AA90" i="6"/>
  <c r="AI90" i="6"/>
  <c r="T90" i="6"/>
  <c r="AJ90" i="6"/>
  <c r="AD90" i="6"/>
  <c r="AK90" i="6"/>
  <c r="AG90" i="6"/>
  <c r="X90" i="6"/>
  <c r="R90" i="6"/>
  <c r="AH90" i="6"/>
  <c r="W90" i="6"/>
  <c r="U27" i="6"/>
  <c r="AK27" i="6"/>
  <c r="AA27" i="6"/>
  <c r="AF27" i="6"/>
  <c r="AD27" i="6"/>
  <c r="AG27" i="6"/>
  <c r="AI27" i="6"/>
  <c r="AJ27" i="6"/>
  <c r="AE86" i="6"/>
  <c r="W86" i="6"/>
  <c r="T86" i="6"/>
  <c r="AJ86" i="6"/>
  <c r="AD86" i="6"/>
  <c r="S86" i="6"/>
  <c r="AC86" i="6"/>
  <c r="X86" i="6"/>
  <c r="R86" i="6"/>
  <c r="AH86" i="6"/>
  <c r="AA86" i="6"/>
  <c r="AK86" i="6"/>
  <c r="AI55" i="6"/>
  <c r="S55" i="6"/>
  <c r="AD55" i="6"/>
  <c r="AB55" i="6"/>
  <c r="Z55" i="6"/>
  <c r="AA55" i="6"/>
  <c r="AC55" i="6"/>
  <c r="AF55" i="6"/>
  <c r="AE55" i="6"/>
  <c r="AG55" i="6"/>
  <c r="AH55" i="6"/>
  <c r="AE125" i="6"/>
  <c r="AI125" i="6"/>
  <c r="S125" i="6"/>
  <c r="AA125" i="6"/>
  <c r="X125" i="6"/>
  <c r="U125" i="6"/>
  <c r="AK125" i="6"/>
  <c r="AD125" i="6"/>
  <c r="AB125" i="6"/>
  <c r="Y125" i="6"/>
  <c r="R125" i="6"/>
  <c r="AH125" i="6"/>
  <c r="AC145" i="6"/>
  <c r="V145" i="6"/>
  <c r="T145" i="6"/>
  <c r="U145" i="6"/>
  <c r="W145" i="6"/>
  <c r="Z145" i="6"/>
  <c r="Y145" i="6"/>
  <c r="AA145" i="6"/>
  <c r="AB145" i="6"/>
  <c r="X145" i="6"/>
  <c r="AI145" i="6"/>
  <c r="AD40" i="6"/>
  <c r="R40" i="6"/>
  <c r="Z40" i="6"/>
  <c r="AH40" i="6"/>
  <c r="AE40" i="6"/>
  <c r="AB40" i="6"/>
  <c r="Y40" i="6"/>
  <c r="S40" i="6"/>
  <c r="AI40" i="6"/>
  <c r="AA117" i="6"/>
  <c r="AB117" i="6"/>
  <c r="Y117" i="6"/>
  <c r="R117" i="6"/>
  <c r="AH117" i="6"/>
  <c r="W117" i="6"/>
  <c r="AF117" i="6"/>
  <c r="AC117" i="6"/>
  <c r="V117" i="6"/>
  <c r="AE117" i="6"/>
  <c r="Z157" i="6"/>
  <c r="S157" i="6"/>
  <c r="AI157" i="6"/>
  <c r="AF157" i="6"/>
  <c r="AC157" i="6"/>
  <c r="V157" i="6"/>
  <c r="W157" i="6"/>
  <c r="T157" i="6"/>
  <c r="AJ157" i="6"/>
  <c r="AG157" i="6"/>
  <c r="AH157" i="6"/>
  <c r="AD157" i="6"/>
  <c r="AE133" i="6"/>
  <c r="R133" i="6"/>
  <c r="AH133" i="6"/>
  <c r="AK133" i="6"/>
  <c r="S133" i="6"/>
  <c r="V133" i="6"/>
  <c r="U133" i="6"/>
  <c r="W133" i="6"/>
  <c r="X133" i="6"/>
  <c r="T133" i="6"/>
  <c r="AE170" i="6"/>
  <c r="W170" i="6"/>
  <c r="AA170" i="6"/>
  <c r="S170" i="6"/>
  <c r="AI170" i="6"/>
  <c r="AF170" i="6"/>
  <c r="AC170" i="6"/>
  <c r="V170" i="6"/>
  <c r="T170" i="6"/>
  <c r="AJ170" i="6"/>
  <c r="AG170" i="6"/>
  <c r="Z170" i="6"/>
  <c r="AG9" i="6"/>
  <c r="U9" i="6"/>
  <c r="AK9" i="6"/>
  <c r="Y9" i="6"/>
  <c r="AC9" i="6"/>
  <c r="T110" i="6"/>
  <c r="X110" i="6"/>
  <c r="AF110" i="6"/>
  <c r="U110" i="6"/>
  <c r="AK110" i="6"/>
  <c r="AD110" i="6"/>
  <c r="AA110" i="6"/>
  <c r="AB110" i="6"/>
  <c r="AJ110" i="6"/>
  <c r="Y110" i="6"/>
  <c r="R110" i="6"/>
  <c r="AH110" i="6"/>
  <c r="AE110" i="6"/>
  <c r="S188" i="6"/>
  <c r="AC188" i="6"/>
  <c r="U188" i="6"/>
  <c r="AE188" i="6"/>
  <c r="W188" i="6"/>
  <c r="AG188" i="6"/>
  <c r="AK188" i="6"/>
  <c r="Y188" i="6"/>
  <c r="AI188" i="6"/>
  <c r="R188" i="6"/>
  <c r="AH188" i="6"/>
  <c r="AF188" i="6"/>
  <c r="AA188" i="6"/>
  <c r="V188" i="6"/>
  <c r="T188" i="6"/>
  <c r="AJ188" i="6"/>
  <c r="AB9" i="6"/>
  <c r="AE9" i="6"/>
  <c r="AH9" i="6"/>
  <c r="R9" i="6"/>
  <c r="AB27" i="6"/>
  <c r="V27" i="6"/>
  <c r="AF40" i="6"/>
  <c r="Y55" i="6"/>
  <c r="W58" i="6"/>
  <c r="AK55" i="6"/>
  <c r="T55" i="6"/>
  <c r="AG86" i="6"/>
  <c r="U90" i="6"/>
  <c r="AF96" i="6"/>
  <c r="W110" i="6"/>
  <c r="Z125" i="6"/>
  <c r="AD117" i="6"/>
  <c r="Z188" i="6"/>
  <c r="AB153" i="6"/>
  <c r="R189" i="6"/>
  <c r="Z133" i="6"/>
  <c r="AD137" i="6"/>
  <c r="AF145" i="6"/>
  <c r="U157" i="6"/>
  <c r="R200" i="6"/>
  <c r="AI200" i="6"/>
  <c r="T200" i="6"/>
  <c r="AH73" i="6"/>
  <c r="R73" i="6"/>
  <c r="Z73" i="6"/>
  <c r="AD73" i="6"/>
  <c r="S73" i="6"/>
  <c r="AI73" i="6"/>
  <c r="AF73" i="6"/>
  <c r="AC73" i="6"/>
  <c r="V73" i="6"/>
  <c r="W73" i="6"/>
  <c r="T73" i="6"/>
  <c r="AJ73" i="6"/>
  <c r="AG73" i="6"/>
  <c r="AK59" i="6"/>
  <c r="AE59" i="6"/>
  <c r="U59" i="6"/>
  <c r="AB59" i="6"/>
  <c r="AA59" i="6"/>
  <c r="AC59" i="6"/>
  <c r="AD59" i="6"/>
  <c r="AF59" i="6"/>
  <c r="AG59" i="6"/>
  <c r="AH59" i="6"/>
  <c r="AI59" i="6"/>
  <c r="Z59" i="6"/>
  <c r="V65" i="6"/>
  <c r="R65" i="6"/>
  <c r="Z65" i="6"/>
  <c r="AD65" i="6"/>
  <c r="AH65" i="6"/>
  <c r="S65" i="6"/>
  <c r="AI65" i="6"/>
  <c r="AF65" i="6"/>
  <c r="AC65" i="6"/>
  <c r="W65" i="6"/>
  <c r="T65" i="6"/>
  <c r="AJ65" i="6"/>
  <c r="AG65" i="6"/>
  <c r="W129" i="6"/>
  <c r="AE129" i="6"/>
  <c r="Y129" i="6"/>
  <c r="AG129" i="6"/>
  <c r="AC129" i="6"/>
  <c r="S129" i="6"/>
  <c r="AI129" i="6"/>
  <c r="U129" i="6"/>
  <c r="AA129" i="6"/>
  <c r="AK129" i="6"/>
  <c r="T129" i="6"/>
  <c r="AJ129" i="6"/>
  <c r="AD129" i="6"/>
  <c r="X129" i="6"/>
  <c r="R129" i="6"/>
  <c r="AH129" i="6"/>
  <c r="AK146" i="6"/>
  <c r="U146" i="6"/>
  <c r="Z146" i="6"/>
  <c r="AF146" i="6"/>
  <c r="AE146" i="6"/>
  <c r="AG146" i="6"/>
  <c r="AH146" i="6"/>
  <c r="AJ146" i="6"/>
  <c r="S146" i="6"/>
  <c r="AI146" i="6"/>
  <c r="R146" i="6"/>
  <c r="T146" i="6"/>
  <c r="W121" i="6"/>
  <c r="AA121" i="6"/>
  <c r="AE121" i="6"/>
  <c r="AI121" i="6"/>
  <c r="S121" i="6"/>
  <c r="AB121" i="6"/>
  <c r="Y121" i="6"/>
  <c r="R121" i="6"/>
  <c r="AH121" i="6"/>
  <c r="AF121" i="6"/>
  <c r="AC121" i="6"/>
  <c r="V121" i="6"/>
  <c r="AC147" i="6"/>
  <c r="X147" i="6"/>
  <c r="S147" i="6"/>
  <c r="U147" i="6"/>
  <c r="V147" i="6"/>
  <c r="W147" i="6"/>
  <c r="AH147" i="6"/>
  <c r="AB147" i="6"/>
  <c r="Y147" i="6"/>
  <c r="Z147" i="6"/>
  <c r="AA147" i="6"/>
  <c r="R147" i="6"/>
  <c r="AA104" i="6"/>
  <c r="U104" i="6"/>
  <c r="AF104" i="6"/>
  <c r="AK104" i="6"/>
  <c r="V104" i="6"/>
  <c r="W104" i="6"/>
  <c r="X104" i="6"/>
  <c r="Y104" i="6"/>
  <c r="Z104" i="6"/>
  <c r="AB104" i="6"/>
  <c r="AC104" i="6"/>
  <c r="AE104" i="6"/>
  <c r="T171" i="6"/>
  <c r="X171" i="6"/>
  <c r="AB171" i="6"/>
  <c r="AF171" i="6"/>
  <c r="AC171" i="6"/>
  <c r="V171" i="6"/>
  <c r="S171" i="6"/>
  <c r="AI171" i="6"/>
  <c r="AG171" i="6"/>
  <c r="Z171" i="6"/>
  <c r="W171" i="6"/>
  <c r="AA195" i="6"/>
  <c r="Z195" i="6"/>
  <c r="AB195" i="6"/>
  <c r="AC195" i="6"/>
  <c r="AD195" i="6"/>
  <c r="AE195" i="6"/>
  <c r="AF195" i="6"/>
  <c r="AG195" i="6"/>
  <c r="AH195" i="6"/>
  <c r="AJ195" i="6"/>
  <c r="T102" i="6"/>
  <c r="AJ102" i="6"/>
  <c r="AK102" i="6"/>
  <c r="R102" i="6"/>
  <c r="AI102" i="6"/>
  <c r="AD102" i="6"/>
  <c r="X102" i="6"/>
  <c r="U102" i="6"/>
  <c r="V102" i="6"/>
  <c r="W102" i="6"/>
  <c r="S102" i="6"/>
  <c r="R116" i="6"/>
  <c r="AH116" i="6"/>
  <c r="V116" i="6"/>
  <c r="AD116" i="6"/>
  <c r="Z116" i="6"/>
  <c r="AA116" i="6"/>
  <c r="X116" i="6"/>
  <c r="U116" i="6"/>
  <c r="AK116" i="6"/>
  <c r="AE116" i="6"/>
  <c r="AB116" i="6"/>
  <c r="Y116" i="6"/>
  <c r="AD161" i="6"/>
  <c r="Z161" i="6"/>
  <c r="V161" i="6"/>
  <c r="AA161" i="6"/>
  <c r="X161" i="6"/>
  <c r="U161" i="6"/>
  <c r="AK161" i="6"/>
  <c r="AH161" i="6"/>
  <c r="AE161" i="6"/>
  <c r="AB161" i="6"/>
  <c r="Y161" i="6"/>
  <c r="W174" i="6"/>
  <c r="AA174" i="6"/>
  <c r="S174" i="6"/>
  <c r="AI174" i="6"/>
  <c r="AE174" i="6"/>
  <c r="AF174" i="6"/>
  <c r="AC174" i="6"/>
  <c r="V174" i="6"/>
  <c r="T174" i="6"/>
  <c r="AJ174" i="6"/>
  <c r="AG174" i="6"/>
  <c r="Z174" i="6"/>
  <c r="Z202" i="6"/>
  <c r="AA202" i="6"/>
  <c r="AB202" i="6"/>
  <c r="AC202" i="6"/>
  <c r="AE202" i="6"/>
  <c r="AD202" i="6"/>
  <c r="AF202" i="6"/>
  <c r="AG202" i="6"/>
  <c r="AI202" i="6"/>
  <c r="AJ202" i="6"/>
  <c r="X9" i="6"/>
  <c r="AA9" i="6"/>
  <c r="AD9" i="6"/>
  <c r="W14" i="6"/>
  <c r="Z14" i="6"/>
  <c r="V40" i="6"/>
  <c r="X56" i="6"/>
  <c r="AC27" i="6"/>
  <c r="W27" i="6"/>
  <c r="R27" i="6"/>
  <c r="AC40" i="6"/>
  <c r="X40" i="6"/>
  <c r="U28" i="6"/>
  <c r="AH33" i="6"/>
  <c r="Y33" i="6"/>
  <c r="AE34" i="6"/>
  <c r="AJ58" i="6"/>
  <c r="Y65" i="6"/>
  <c r="AE65" i="6"/>
  <c r="W55" i="6"/>
  <c r="U55" i="6"/>
  <c r="Y59" i="6"/>
  <c r="V59" i="6"/>
  <c r="U69" i="6"/>
  <c r="AB73" i="6"/>
  <c r="Y86" i="6"/>
  <c r="AB86" i="6"/>
  <c r="R87" i="6"/>
  <c r="Y90" i="6"/>
  <c r="Z90" i="6"/>
  <c r="AJ96" i="6"/>
  <c r="S104" i="6"/>
  <c r="R104" i="6"/>
  <c r="AJ116" i="6"/>
  <c r="W116" i="6"/>
  <c r="Z121" i="6"/>
  <c r="AJ121" i="6"/>
  <c r="S110" i="6"/>
  <c r="AC110" i="6"/>
  <c r="V125" i="6"/>
  <c r="AF125" i="6"/>
  <c r="AF129" i="6"/>
  <c r="Z117" i="6"/>
  <c r="AJ117" i="6"/>
  <c r="AF161" i="6"/>
  <c r="S161" i="6"/>
  <c r="AA189" i="6"/>
  <c r="U137" i="6"/>
  <c r="S145" i="6"/>
  <c r="AH170" i="6"/>
  <c r="Y170" i="6"/>
  <c r="AE171" i="6"/>
  <c r="R171" i="6"/>
  <c r="AB188" i="6"/>
  <c r="AF189" i="6"/>
  <c r="AA137" i="6"/>
  <c r="AC146" i="6"/>
  <c r="AA146" i="6"/>
  <c r="AC153" i="6"/>
  <c r="AH174" i="6"/>
  <c r="Y174" i="6"/>
  <c r="AH102" i="6"/>
  <c r="AE102" i="6"/>
  <c r="AI133" i="6"/>
  <c r="AF133" i="6"/>
  <c r="S137" i="6"/>
  <c r="AJ145" i="6"/>
  <c r="R145" i="6"/>
  <c r="AI147" i="6"/>
  <c r="T147" i="6"/>
  <c r="AB157" i="6"/>
  <c r="V200" i="6"/>
  <c r="Y202" i="6"/>
  <c r="W202" i="6"/>
  <c r="V202" i="6"/>
  <c r="X195" i="6"/>
  <c r="U195" i="6"/>
  <c r="R69" i="6"/>
  <c r="V69" i="6"/>
  <c r="AD69" i="6"/>
  <c r="AH69" i="6"/>
  <c r="AE69" i="6"/>
  <c r="AB69" i="6"/>
  <c r="Y69" i="6"/>
  <c r="S69" i="6"/>
  <c r="AI69" i="6"/>
  <c r="AF69" i="6"/>
  <c r="AC69" i="6"/>
  <c r="Z69" i="6"/>
  <c r="X58" i="6"/>
  <c r="AH58" i="6"/>
  <c r="R58" i="6"/>
  <c r="AC58" i="6"/>
  <c r="AA58" i="6"/>
  <c r="Y58" i="6"/>
  <c r="Z58" i="6"/>
  <c r="AB58" i="6"/>
  <c r="AE58" i="6"/>
  <c r="AD58" i="6"/>
  <c r="AF58" i="6"/>
  <c r="AG58" i="6"/>
  <c r="S96" i="6"/>
  <c r="AC96" i="6"/>
  <c r="AI96" i="6"/>
  <c r="X96" i="6"/>
  <c r="V96" i="6"/>
  <c r="T96" i="6"/>
  <c r="U96" i="6"/>
  <c r="W96" i="6"/>
  <c r="Z96" i="6"/>
  <c r="Y96" i="6"/>
  <c r="AA96" i="6"/>
  <c r="AB96" i="6"/>
  <c r="AF137" i="6"/>
  <c r="V137" i="6"/>
  <c r="W137" i="6"/>
  <c r="X137" i="6"/>
  <c r="Y137" i="6"/>
  <c r="Z137" i="6"/>
  <c r="AB137" i="6"/>
  <c r="AC137" i="6"/>
  <c r="AE137" i="6"/>
  <c r="X189" i="6"/>
  <c r="AB189" i="6"/>
  <c r="AD189" i="6"/>
  <c r="AJ189" i="6"/>
  <c r="T189" i="6"/>
  <c r="V189" i="6"/>
  <c r="S189" i="6"/>
  <c r="AI189" i="6"/>
  <c r="AG189" i="6"/>
  <c r="AH189" i="6"/>
  <c r="W189" i="6"/>
  <c r="U189" i="6"/>
  <c r="AK189" i="6"/>
  <c r="Z153" i="6"/>
  <c r="AD153" i="6"/>
  <c r="R153" i="6"/>
  <c r="AH153" i="6"/>
  <c r="W153" i="6"/>
  <c r="T153" i="6"/>
  <c r="AJ153" i="6"/>
  <c r="AG153" i="6"/>
  <c r="V153" i="6"/>
  <c r="AA153" i="6"/>
  <c r="X153" i="6"/>
  <c r="U153" i="6"/>
  <c r="AK153" i="6"/>
  <c r="AB200" i="6"/>
  <c r="Y200" i="6"/>
  <c r="Z200" i="6"/>
  <c r="AA200" i="6"/>
  <c r="AC200" i="6"/>
  <c r="AF200" i="6"/>
  <c r="AD200" i="6"/>
  <c r="AE200" i="6"/>
  <c r="AG200" i="6"/>
  <c r="AH200" i="6"/>
  <c r="V56" i="6"/>
  <c r="R56" i="6"/>
  <c r="AB56" i="6"/>
  <c r="T56" i="6"/>
  <c r="AE56" i="6"/>
  <c r="W56" i="6"/>
  <c r="Z56" i="6"/>
  <c r="AH56" i="6"/>
  <c r="AJ56" i="6"/>
  <c r="U56" i="6"/>
  <c r="AK56" i="6"/>
  <c r="AI56" i="6"/>
  <c r="AF56" i="6"/>
  <c r="Y56" i="6"/>
  <c r="S56" i="6"/>
  <c r="T27" i="6"/>
  <c r="AG40" i="6"/>
  <c r="W40" i="6"/>
  <c r="AC33" i="6"/>
  <c r="U58" i="6"/>
  <c r="AG69" i="6"/>
  <c r="T69" i="6"/>
  <c r="AF86" i="6"/>
  <c r="AB90" i="6"/>
  <c r="AD96" i="6"/>
  <c r="AG110" i="6"/>
  <c r="AJ125" i="6"/>
  <c r="U117" i="6"/>
  <c r="AE189" i="6"/>
  <c r="AK170" i="6"/>
  <c r="X170" i="6"/>
  <c r="AB133" i="6"/>
  <c r="AI137" i="6"/>
  <c r="AD145" i="6"/>
  <c r="AA157" i="6"/>
  <c r="AF34" i="6"/>
  <c r="T34" i="6"/>
  <c r="AJ34" i="6"/>
  <c r="AB34" i="6"/>
  <c r="X34" i="6"/>
  <c r="AG34" i="6"/>
  <c r="Z34" i="6"/>
  <c r="W34" i="6"/>
  <c r="U34" i="6"/>
  <c r="AK34" i="6"/>
  <c r="AD34" i="6"/>
  <c r="AA34" i="6"/>
  <c r="X91" i="6"/>
  <c r="Z91" i="6"/>
  <c r="AD91" i="6"/>
  <c r="R91" i="6"/>
  <c r="V91" i="6"/>
  <c r="AH91" i="6"/>
  <c r="AF91" i="6"/>
  <c r="U91" i="6"/>
  <c r="AK91" i="6"/>
  <c r="AE91" i="6"/>
  <c r="AJ91" i="6"/>
  <c r="Y91" i="6"/>
  <c r="S91" i="6"/>
  <c r="AI91" i="6"/>
  <c r="AB91" i="6"/>
  <c r="V28" i="6"/>
  <c r="Z28" i="6"/>
  <c r="R28" i="6"/>
  <c r="AD28" i="6"/>
  <c r="AH28" i="6"/>
  <c r="AE28" i="6"/>
  <c r="AB28" i="6"/>
  <c r="Y28" i="6"/>
  <c r="S28" i="6"/>
  <c r="AI28" i="6"/>
  <c r="AF28" i="6"/>
  <c r="AC28" i="6"/>
  <c r="AD87" i="6"/>
  <c r="V87" i="6"/>
  <c r="AC87" i="6"/>
  <c r="W87" i="6"/>
  <c r="X87" i="6"/>
  <c r="AH87" i="6"/>
  <c r="AG87" i="6"/>
  <c r="AA87" i="6"/>
  <c r="AF87" i="6"/>
  <c r="T87" i="6"/>
  <c r="X14" i="6"/>
  <c r="T14" i="6"/>
  <c r="AB14" i="6"/>
  <c r="AF14" i="6"/>
  <c r="AJ14" i="6"/>
  <c r="AJ9" i="6"/>
  <c r="T9" i="6"/>
  <c r="W9" i="6"/>
  <c r="Z9" i="6"/>
  <c r="AI14" i="6"/>
  <c r="S14" i="6"/>
  <c r="V14" i="6"/>
  <c r="AC14" i="6"/>
  <c r="AD56" i="6"/>
  <c r="AE27" i="6"/>
  <c r="X27" i="6"/>
  <c r="AH27" i="6"/>
  <c r="U40" i="6"/>
  <c r="T40" i="6"/>
  <c r="AC56" i="6"/>
  <c r="AJ28" i="6"/>
  <c r="W28" i="6"/>
  <c r="V33" i="6"/>
  <c r="AF33" i="6"/>
  <c r="S34" i="6"/>
  <c r="AC34" i="6"/>
  <c r="AA56" i="6"/>
  <c r="V58" i="6"/>
  <c r="T58" i="6"/>
  <c r="U65" i="6"/>
  <c r="AA65" i="6"/>
  <c r="T91" i="6"/>
  <c r="R55" i="6"/>
  <c r="AJ55" i="6"/>
  <c r="S59" i="6"/>
  <c r="AJ59" i="6"/>
  <c r="AJ69" i="6"/>
  <c r="W69" i="6"/>
  <c r="AA91" i="6"/>
  <c r="AK73" i="6"/>
  <c r="X73" i="6"/>
  <c r="U86" i="6"/>
  <c r="Z86" i="6"/>
  <c r="AJ87" i="6"/>
  <c r="AI87" i="6"/>
  <c r="Y87" i="6"/>
  <c r="AE90" i="6"/>
  <c r="V90" i="6"/>
  <c r="AG96" i="6"/>
  <c r="AE96" i="6"/>
  <c r="AJ104" i="6"/>
  <c r="AG104" i="6"/>
  <c r="AF116" i="6"/>
  <c r="S116" i="6"/>
  <c r="AK121" i="6"/>
  <c r="X121" i="6"/>
  <c r="W125" i="6"/>
  <c r="Z110" i="6"/>
  <c r="AG125" i="6"/>
  <c r="T125" i="6"/>
  <c r="AB129" i="6"/>
  <c r="AI117" i="6"/>
  <c r="AK117" i="6"/>
  <c r="X117" i="6"/>
  <c r="AK137" i="6"/>
  <c r="AG161" i="6"/>
  <c r="T161" i="6"/>
  <c r="AC189" i="6"/>
  <c r="AD170" i="6"/>
  <c r="U170" i="6"/>
  <c r="AA171" i="6"/>
  <c r="AK171" i="6"/>
  <c r="X188" i="6"/>
  <c r="Y133" i="6"/>
  <c r="X146" i="6"/>
  <c r="W146" i="6"/>
  <c r="Y153" i="6"/>
  <c r="AE153" i="6"/>
  <c r="AJ171" i="6"/>
  <c r="AD174" i="6"/>
  <c r="U174" i="6"/>
  <c r="AC102" i="6"/>
  <c r="Z102" i="6"/>
  <c r="AC133" i="6"/>
  <c r="AA133" i="6"/>
  <c r="AJ137" i="6"/>
  <c r="AG137" i="6"/>
  <c r="AG145" i="6"/>
  <c r="AE145" i="6"/>
  <c r="AG147" i="6"/>
  <c r="AD147" i="6"/>
  <c r="AK157" i="6"/>
  <c r="X157" i="6"/>
  <c r="AK200" i="6"/>
  <c r="AJ200" i="6"/>
  <c r="T202" i="6"/>
  <c r="AK202" i="6"/>
  <c r="R202" i="6"/>
  <c r="R195" i="6"/>
  <c r="AI195" i="6"/>
  <c r="X50" i="6"/>
  <c r="AF50" i="6"/>
  <c r="R50" i="6"/>
  <c r="Z50" i="6"/>
  <c r="AH50" i="6"/>
  <c r="AD50" i="6"/>
  <c r="T50" i="6"/>
  <c r="AJ50" i="6"/>
  <c r="V50" i="6"/>
  <c r="AB50" i="6"/>
  <c r="AE12" i="6"/>
  <c r="AA12" i="6"/>
  <c r="AI12" i="6"/>
  <c r="S12" i="6"/>
  <c r="X42" i="6"/>
  <c r="AF42" i="6"/>
  <c r="AJ42" i="6"/>
  <c r="AB42" i="6"/>
  <c r="T42" i="6"/>
  <c r="S74" i="6"/>
  <c r="AA74" i="6"/>
  <c r="AE74" i="6"/>
  <c r="W74" i="6"/>
  <c r="U88" i="6"/>
  <c r="AK88" i="6"/>
  <c r="AC88" i="6"/>
  <c r="AG35" i="6"/>
  <c r="U35" i="6"/>
  <c r="AK35" i="6"/>
  <c r="AC35" i="6"/>
  <c r="Y35" i="6"/>
  <c r="Y43" i="6"/>
  <c r="AK43" i="6"/>
  <c r="U43" i="6"/>
  <c r="AG43" i="6"/>
  <c r="AC43" i="6"/>
  <c r="AH105" i="6"/>
  <c r="R105" i="6"/>
  <c r="X105" i="6"/>
  <c r="AC105" i="6"/>
  <c r="X122" i="6"/>
  <c r="AF122" i="6"/>
  <c r="AJ122" i="6"/>
  <c r="T122" i="6"/>
  <c r="AB122" i="6"/>
  <c r="V10" i="6"/>
  <c r="Z10" i="6"/>
  <c r="AD10" i="6"/>
  <c r="T183" i="6"/>
  <c r="AB183" i="6"/>
  <c r="AF183" i="6"/>
  <c r="S113" i="6"/>
  <c r="AI113" i="6"/>
  <c r="W113" i="6"/>
  <c r="AE113" i="6"/>
  <c r="AA113" i="6"/>
  <c r="AD181" i="6"/>
  <c r="V181" i="6"/>
  <c r="Z181" i="6"/>
  <c r="R181" i="6"/>
  <c r="AH181" i="6"/>
  <c r="AE29" i="6"/>
  <c r="AI29" i="6"/>
  <c r="S29" i="6"/>
  <c r="AA29" i="6"/>
  <c r="AA66" i="6"/>
  <c r="AE66" i="6"/>
  <c r="S66" i="6"/>
  <c r="AI66" i="6"/>
  <c r="W66" i="6"/>
  <c r="R85" i="6"/>
  <c r="AJ85" i="6"/>
  <c r="V85" i="6"/>
  <c r="AB85" i="6"/>
  <c r="AF85" i="6"/>
  <c r="S19" i="6"/>
  <c r="AA19" i="6"/>
  <c r="AE19" i="6"/>
  <c r="W19" i="6"/>
  <c r="V44" i="6"/>
  <c r="Z44" i="6"/>
  <c r="AH44" i="6"/>
  <c r="AD44" i="6"/>
  <c r="R44" i="6"/>
  <c r="AE78" i="6"/>
  <c r="AA78" i="6"/>
  <c r="AI78" i="6"/>
  <c r="S78" i="6"/>
  <c r="AE95" i="6"/>
  <c r="AJ95" i="6"/>
  <c r="Z95" i="6"/>
  <c r="V26" i="6"/>
  <c r="R26" i="6"/>
  <c r="AB26" i="6"/>
  <c r="T26" i="6"/>
  <c r="AE26" i="6"/>
  <c r="AH26" i="6"/>
  <c r="AJ26" i="6"/>
  <c r="W26" i="6"/>
  <c r="Z26" i="6"/>
  <c r="R36" i="6"/>
  <c r="V36" i="6"/>
  <c r="Z36" i="6"/>
  <c r="AD36" i="6"/>
  <c r="AJ53" i="6"/>
  <c r="T53" i="6"/>
  <c r="AE53" i="6"/>
  <c r="AE109" i="6"/>
  <c r="AA109" i="6"/>
  <c r="AI109" i="6"/>
  <c r="S109" i="6"/>
  <c r="V124" i="6"/>
  <c r="Z124" i="6"/>
  <c r="R124" i="6"/>
  <c r="AD124" i="6"/>
  <c r="AH124" i="6"/>
  <c r="T149" i="6"/>
  <c r="AJ149" i="6"/>
  <c r="AE149" i="6"/>
  <c r="Z185" i="6"/>
  <c r="AD185" i="6"/>
  <c r="R185" i="6"/>
  <c r="V185" i="6"/>
  <c r="AH185" i="6"/>
  <c r="V143" i="6"/>
  <c r="AA143" i="6"/>
  <c r="AG143" i="6"/>
  <c r="AE166" i="6"/>
  <c r="AA166" i="6"/>
  <c r="W166" i="6"/>
  <c r="V54" i="6"/>
  <c r="AB54" i="6"/>
  <c r="J5" i="5"/>
  <c r="I6" i="5"/>
  <c r="I7" i="5"/>
  <c r="I8" i="5"/>
  <c r="I9" i="5"/>
  <c r="I10" i="5"/>
  <c r="I11" i="5"/>
  <c r="I12" i="5"/>
  <c r="I13" i="5"/>
  <c r="I14" i="5"/>
  <c r="I15" i="5"/>
  <c r="I16" i="5"/>
  <c r="C78" i="1"/>
  <c r="E78" i="1" s="1"/>
  <c r="D78" i="1" s="1"/>
  <c r="B79" i="1"/>
  <c r="C92" i="4"/>
  <c r="E92" i="4" s="1"/>
  <c r="D92" i="4" s="1"/>
  <c r="B93" i="4"/>
  <c r="S48" i="6"/>
  <c r="W48" i="6"/>
  <c r="AA48" i="6"/>
  <c r="AE48" i="6"/>
  <c r="AI48" i="6"/>
  <c r="U48" i="6"/>
  <c r="Y48" i="6"/>
  <c r="AC48" i="6"/>
  <c r="AG48" i="6"/>
  <c r="AK48" i="6"/>
  <c r="V48" i="6"/>
  <c r="AD48" i="6"/>
  <c r="X48" i="6"/>
  <c r="AF48" i="6"/>
  <c r="R48" i="6"/>
  <c r="Z48" i="6"/>
  <c r="AH48" i="6"/>
  <c r="AB48" i="6"/>
  <c r="AJ48" i="6"/>
  <c r="T48" i="6"/>
  <c r="U63" i="6"/>
  <c r="Y63" i="6"/>
  <c r="AC63" i="6"/>
  <c r="AG63" i="6"/>
  <c r="AK63" i="6"/>
  <c r="R63" i="6"/>
  <c r="V63" i="6"/>
  <c r="Z63" i="6"/>
  <c r="AD63" i="6"/>
  <c r="AH63" i="6"/>
  <c r="S63" i="6"/>
  <c r="W63" i="6"/>
  <c r="AA63" i="6"/>
  <c r="AE63" i="6"/>
  <c r="AI63" i="6"/>
  <c r="AB63" i="6"/>
  <c r="AF63" i="6"/>
  <c r="T63" i="6"/>
  <c r="AJ63" i="6"/>
  <c r="X63" i="6"/>
  <c r="U79" i="6"/>
  <c r="Y79" i="6"/>
  <c r="AC79" i="6"/>
  <c r="AG79" i="6"/>
  <c r="AK79" i="6"/>
  <c r="R79" i="6"/>
  <c r="V79" i="6"/>
  <c r="Z79" i="6"/>
  <c r="AD79" i="6"/>
  <c r="AH79" i="6"/>
  <c r="S79" i="6"/>
  <c r="W79" i="6"/>
  <c r="AA79" i="6"/>
  <c r="AE79" i="6"/>
  <c r="AI79" i="6"/>
  <c r="AB79" i="6"/>
  <c r="AF79" i="6"/>
  <c r="T79" i="6"/>
  <c r="AJ79" i="6"/>
  <c r="X79" i="6"/>
  <c r="U99" i="6"/>
  <c r="Y99" i="6"/>
  <c r="AC99" i="6"/>
  <c r="AG99" i="6"/>
  <c r="AK99" i="6"/>
  <c r="R99" i="6"/>
  <c r="W99" i="6"/>
  <c r="AB99" i="6"/>
  <c r="AH99" i="6"/>
  <c r="S99" i="6"/>
  <c r="X99" i="6"/>
  <c r="AD99" i="6"/>
  <c r="AI99" i="6"/>
  <c r="T99" i="6"/>
  <c r="Z99" i="6"/>
  <c r="AE99" i="6"/>
  <c r="AJ99" i="6"/>
  <c r="V99" i="6"/>
  <c r="AA99" i="6"/>
  <c r="AF99" i="6"/>
  <c r="U140" i="6"/>
  <c r="Y140" i="6"/>
  <c r="AC140" i="6"/>
  <c r="AG140" i="6"/>
  <c r="AK140" i="6"/>
  <c r="T140" i="6"/>
  <c r="Z140" i="6"/>
  <c r="AE140" i="6"/>
  <c r="AJ140" i="6"/>
  <c r="V140" i="6"/>
  <c r="AA140" i="6"/>
  <c r="AF140" i="6"/>
  <c r="R140" i="6"/>
  <c r="W140" i="6"/>
  <c r="AB140" i="6"/>
  <c r="AH140" i="6"/>
  <c r="X140" i="6"/>
  <c r="AD140" i="6"/>
  <c r="AI140" i="6"/>
  <c r="S140" i="6"/>
  <c r="S193" i="6"/>
  <c r="W193" i="6"/>
  <c r="AA193" i="6"/>
  <c r="AE193" i="6"/>
  <c r="AI193" i="6"/>
  <c r="U193" i="6"/>
  <c r="Y193" i="6"/>
  <c r="AC193" i="6"/>
  <c r="AG193" i="6"/>
  <c r="AK193" i="6"/>
  <c r="R193" i="6"/>
  <c r="Z193" i="6"/>
  <c r="AH193" i="6"/>
  <c r="T193" i="6"/>
  <c r="AB193" i="6"/>
  <c r="AJ193" i="6"/>
  <c r="V193" i="6"/>
  <c r="AD193" i="6"/>
  <c r="X193" i="6"/>
  <c r="AF193" i="6"/>
  <c r="U201" i="6"/>
  <c r="Y201" i="6"/>
  <c r="AC201" i="6"/>
  <c r="AG201" i="6"/>
  <c r="AK201" i="6"/>
  <c r="R201" i="6"/>
  <c r="W201" i="6"/>
  <c r="AB201" i="6"/>
  <c r="AH201" i="6"/>
  <c r="S201" i="6"/>
  <c r="X201" i="6"/>
  <c r="AD201" i="6"/>
  <c r="AI201" i="6"/>
  <c r="T201" i="6"/>
  <c r="Z201" i="6"/>
  <c r="AE201" i="6"/>
  <c r="AJ201" i="6"/>
  <c r="V201" i="6"/>
  <c r="AA201" i="6"/>
  <c r="AF201" i="6"/>
  <c r="H95" i="4"/>
  <c r="J95" i="4" s="1"/>
  <c r="I95" i="4" s="1"/>
  <c r="G96" i="4"/>
  <c r="R8" i="6"/>
  <c r="V8" i="6"/>
  <c r="Z8" i="6"/>
  <c r="AD8" i="6"/>
  <c r="AH8" i="6"/>
  <c r="A16" i="6"/>
  <c r="S8" i="6"/>
  <c r="W8" i="6"/>
  <c r="AA8" i="6"/>
  <c r="AE8" i="6"/>
  <c r="AI8" i="6"/>
  <c r="B16" i="6"/>
  <c r="T8" i="6"/>
  <c r="X8" i="6"/>
  <c r="AB8" i="6"/>
  <c r="AF8" i="6"/>
  <c r="AJ8" i="6"/>
  <c r="U8" i="6"/>
  <c r="AK8" i="6"/>
  <c r="Y8" i="6"/>
  <c r="Y208" i="6" s="1"/>
  <c r="AC8" i="6"/>
  <c r="AG8" i="6"/>
  <c r="F302" i="6"/>
  <c r="U60" i="6"/>
  <c r="Y60" i="6"/>
  <c r="AC60" i="6"/>
  <c r="AG60" i="6"/>
  <c r="AK60" i="6"/>
  <c r="T60" i="6"/>
  <c r="Z60" i="6"/>
  <c r="AE60" i="6"/>
  <c r="AJ60" i="6"/>
  <c r="V60" i="6"/>
  <c r="AA60" i="6"/>
  <c r="AF60" i="6"/>
  <c r="R60" i="6"/>
  <c r="W60" i="6"/>
  <c r="AB60" i="6"/>
  <c r="AH60" i="6"/>
  <c r="AI60" i="6"/>
  <c r="S60" i="6"/>
  <c r="X60" i="6"/>
  <c r="AD60" i="6"/>
  <c r="U52" i="6"/>
  <c r="Y52" i="6"/>
  <c r="AC52" i="6"/>
  <c r="AG52" i="6"/>
  <c r="AK52" i="6"/>
  <c r="R52" i="6"/>
  <c r="W52" i="6"/>
  <c r="AB52" i="6"/>
  <c r="AH52" i="6"/>
  <c r="S52" i="6"/>
  <c r="X52" i="6"/>
  <c r="AD52" i="6"/>
  <c r="AI52" i="6"/>
  <c r="T52" i="6"/>
  <c r="Z52" i="6"/>
  <c r="AE52" i="6"/>
  <c r="AJ52" i="6"/>
  <c r="AF52" i="6"/>
  <c r="V52" i="6"/>
  <c r="AA52" i="6"/>
  <c r="U71" i="6"/>
  <c r="Y71" i="6"/>
  <c r="AC71" i="6"/>
  <c r="AG71" i="6"/>
  <c r="AK71" i="6"/>
  <c r="R71" i="6"/>
  <c r="V71" i="6"/>
  <c r="Z71" i="6"/>
  <c r="AD71" i="6"/>
  <c r="AH71" i="6"/>
  <c r="S71" i="6"/>
  <c r="W71" i="6"/>
  <c r="AA71" i="6"/>
  <c r="AE71" i="6"/>
  <c r="AI71" i="6"/>
  <c r="T71" i="6"/>
  <c r="AJ71" i="6"/>
  <c r="X71" i="6"/>
  <c r="AB71" i="6"/>
  <c r="AF71" i="6"/>
  <c r="U23" i="6"/>
  <c r="Y23" i="6"/>
  <c r="AC23" i="6"/>
  <c r="AG23" i="6"/>
  <c r="AK23" i="6"/>
  <c r="R23" i="6"/>
  <c r="V23" i="6"/>
  <c r="Z23" i="6"/>
  <c r="AD23" i="6"/>
  <c r="AH23" i="6"/>
  <c r="S23" i="6"/>
  <c r="AA23" i="6"/>
  <c r="AI23" i="6"/>
  <c r="T23" i="6"/>
  <c r="AB23" i="6"/>
  <c r="AJ23" i="6"/>
  <c r="W23" i="6"/>
  <c r="AE23" i="6"/>
  <c r="X23" i="6"/>
  <c r="AF23" i="6"/>
  <c r="U107" i="6"/>
  <c r="Y107" i="6"/>
  <c r="AC107" i="6"/>
  <c r="AG107" i="6"/>
  <c r="AK107" i="6"/>
  <c r="T107" i="6"/>
  <c r="Z107" i="6"/>
  <c r="AE107" i="6"/>
  <c r="AJ107" i="6"/>
  <c r="V107" i="6"/>
  <c r="AA107" i="6"/>
  <c r="AF107" i="6"/>
  <c r="R107" i="6"/>
  <c r="W107" i="6"/>
  <c r="AB107" i="6"/>
  <c r="AH107" i="6"/>
  <c r="X107" i="6"/>
  <c r="AD107" i="6"/>
  <c r="AI107" i="6"/>
  <c r="S107" i="6"/>
  <c r="U148" i="6"/>
  <c r="Y148" i="6"/>
  <c r="AC148" i="6"/>
  <c r="AG148" i="6"/>
  <c r="AK148" i="6"/>
  <c r="R148" i="6"/>
  <c r="W148" i="6"/>
  <c r="AB148" i="6"/>
  <c r="AH148" i="6"/>
  <c r="S148" i="6"/>
  <c r="X148" i="6"/>
  <c r="AD148" i="6"/>
  <c r="AI148" i="6"/>
  <c r="T148" i="6"/>
  <c r="Z148" i="6"/>
  <c r="AE148" i="6"/>
  <c r="AJ148" i="6"/>
  <c r="AA148" i="6"/>
  <c r="AF148" i="6"/>
  <c r="V148" i="6"/>
  <c r="AG208" i="6" l="1"/>
  <c r="U208" i="6"/>
  <c r="AE208" i="6"/>
  <c r="X208" i="6"/>
  <c r="V208" i="6"/>
  <c r="C93" i="4"/>
  <c r="E93" i="4" s="1"/>
  <c r="D93" i="4" s="1"/>
  <c r="B94" i="4"/>
  <c r="AC208" i="6"/>
  <c r="AJ208" i="6"/>
  <c r="T208" i="6"/>
  <c r="AA208" i="6"/>
  <c r="AH208" i="6"/>
  <c r="R208" i="6"/>
  <c r="W208" i="6"/>
  <c r="AD208" i="6"/>
  <c r="H96" i="4"/>
  <c r="J96" i="4" s="1"/>
  <c r="I96" i="4" s="1"/>
  <c r="G97" i="4"/>
  <c r="C79" i="1"/>
  <c r="E79" i="1" s="1"/>
  <c r="D79" i="1" s="1"/>
  <c r="B80" i="1"/>
  <c r="AF208" i="6"/>
  <c r="AK208" i="6"/>
  <c r="AB208" i="6"/>
  <c r="AI208" i="6"/>
  <c r="S208" i="6"/>
  <c r="Z208" i="6"/>
  <c r="J6" i="5"/>
  <c r="J9" i="5"/>
  <c r="J13" i="5"/>
  <c r="K5" i="5"/>
  <c r="J8" i="5"/>
  <c r="J11" i="5"/>
  <c r="J12" i="5"/>
  <c r="J7" i="5"/>
  <c r="J10" i="5"/>
  <c r="J14" i="5"/>
  <c r="J15" i="5"/>
  <c r="J16" i="5"/>
  <c r="C80" i="1" l="1"/>
  <c r="E80" i="1" s="1"/>
  <c r="D80" i="1" s="1"/>
  <c r="B81" i="1"/>
  <c r="C94" i="4"/>
  <c r="E94" i="4" s="1"/>
  <c r="D94" i="4" s="1"/>
  <c r="B95" i="4"/>
  <c r="K6" i="5"/>
  <c r="K7" i="5"/>
  <c r="K8" i="5"/>
  <c r="K9" i="5"/>
  <c r="K10" i="5"/>
  <c r="K11" i="5"/>
  <c r="K12" i="5"/>
  <c r="K13" i="5"/>
  <c r="K14" i="5"/>
  <c r="K15" i="5"/>
  <c r="K16" i="5"/>
  <c r="L5" i="5"/>
  <c r="H97" i="4"/>
  <c r="J97" i="4" s="1"/>
  <c r="I97" i="4" s="1"/>
  <c r="G98" i="4"/>
  <c r="M5" i="5" l="1"/>
  <c r="L6" i="5"/>
  <c r="L7" i="5"/>
  <c r="L8" i="5"/>
  <c r="L9" i="5"/>
  <c r="L10" i="5"/>
  <c r="L11" i="5"/>
  <c r="L12" i="5"/>
  <c r="L13" i="5"/>
  <c r="L14" i="5"/>
  <c r="L15" i="5"/>
  <c r="L16" i="5"/>
  <c r="C95" i="4"/>
  <c r="E95" i="4" s="1"/>
  <c r="D95" i="4" s="1"/>
  <c r="B96" i="4"/>
  <c r="H98" i="4"/>
  <c r="J98" i="4" s="1"/>
  <c r="I98" i="4" s="1"/>
  <c r="G99" i="4"/>
  <c r="C81" i="1"/>
  <c r="E81" i="1" s="1"/>
  <c r="D81" i="1" s="1"/>
  <c r="B82" i="1"/>
  <c r="C82" i="1" l="1"/>
  <c r="E82" i="1" s="1"/>
  <c r="D82" i="1" s="1"/>
  <c r="B83" i="1"/>
  <c r="C96" i="4"/>
  <c r="E96" i="4" s="1"/>
  <c r="D96" i="4" s="1"/>
  <c r="B97" i="4"/>
  <c r="H99" i="4"/>
  <c r="J99" i="4" s="1"/>
  <c r="I99" i="4" s="1"/>
  <c r="G100" i="4"/>
  <c r="N5" i="5"/>
  <c r="M6" i="5"/>
  <c r="M7" i="5"/>
  <c r="M8" i="5"/>
  <c r="M9" i="5"/>
  <c r="M10" i="5"/>
  <c r="M11" i="5"/>
  <c r="M12" i="5"/>
  <c r="M13" i="5"/>
  <c r="M14" i="5"/>
  <c r="M15" i="5"/>
  <c r="M16" i="5"/>
  <c r="N6" i="5" l="1"/>
  <c r="N8" i="5"/>
  <c r="N11" i="5"/>
  <c r="N12" i="5"/>
  <c r="O5" i="5"/>
  <c r="N7" i="5"/>
  <c r="N9" i="5"/>
  <c r="N10" i="5"/>
  <c r="N13" i="5"/>
  <c r="N14" i="5"/>
  <c r="N15" i="5"/>
  <c r="N16" i="5"/>
  <c r="C97" i="4"/>
  <c r="E97" i="4" s="1"/>
  <c r="D97" i="4" s="1"/>
  <c r="B98" i="4"/>
  <c r="H100" i="4"/>
  <c r="J100" i="4" s="1"/>
  <c r="I100" i="4" s="1"/>
  <c r="G101" i="4"/>
  <c r="C83" i="1"/>
  <c r="E83" i="1" s="1"/>
  <c r="D83" i="1" s="1"/>
  <c r="B84" i="1"/>
  <c r="C84" i="1" l="1"/>
  <c r="E84" i="1" s="1"/>
  <c r="D84" i="1" s="1"/>
  <c r="B85" i="1"/>
  <c r="C98" i="4"/>
  <c r="E98" i="4" s="1"/>
  <c r="D98" i="4" s="1"/>
  <c r="B99" i="4"/>
  <c r="H101" i="4"/>
  <c r="J101" i="4" s="1"/>
  <c r="I101" i="4" s="1"/>
  <c r="G102" i="4"/>
  <c r="O6" i="5"/>
  <c r="O7" i="5"/>
  <c r="O8" i="5"/>
  <c r="O9" i="5"/>
  <c r="O10" i="5"/>
  <c r="O11" i="5"/>
  <c r="O12" i="5"/>
  <c r="O13" i="5"/>
  <c r="O14" i="5"/>
  <c r="O15" i="5"/>
  <c r="O16" i="5"/>
  <c r="P5" i="5"/>
  <c r="C99" i="4" l="1"/>
  <c r="E99" i="4" s="1"/>
  <c r="D99" i="4" s="1"/>
  <c r="B100" i="4"/>
  <c r="P6" i="5"/>
  <c r="P7" i="5"/>
  <c r="P8" i="5"/>
  <c r="P9" i="5"/>
  <c r="P10" i="5"/>
  <c r="P11" i="5"/>
  <c r="P12" i="5"/>
  <c r="P13" i="5"/>
  <c r="P14" i="5"/>
  <c r="P15" i="5"/>
  <c r="P16" i="5"/>
  <c r="H102" i="4"/>
  <c r="J102" i="4" s="1"/>
  <c r="I102" i="4" s="1"/>
  <c r="G103" i="4"/>
  <c r="C85" i="1"/>
  <c r="E85" i="1" s="1"/>
  <c r="D85" i="1" s="1"/>
  <c r="B86" i="1"/>
  <c r="H103" i="4" l="1"/>
  <c r="J103" i="4" s="1"/>
  <c r="I103" i="4" s="1"/>
  <c r="G104" i="4"/>
  <c r="C100" i="4"/>
  <c r="E100" i="4" s="1"/>
  <c r="D100" i="4" s="1"/>
  <c r="B101" i="4"/>
  <c r="C86" i="1"/>
  <c r="E86" i="1" s="1"/>
  <c r="D86" i="1" s="1"/>
  <c r="B87" i="1"/>
  <c r="C101" i="4" l="1"/>
  <c r="E101" i="4" s="1"/>
  <c r="D101" i="4" s="1"/>
  <c r="B102" i="4"/>
  <c r="C87" i="1"/>
  <c r="E87" i="1" s="1"/>
  <c r="D87" i="1" s="1"/>
  <c r="B88" i="1"/>
  <c r="H104" i="4"/>
  <c r="J104" i="4" s="1"/>
  <c r="I104" i="4" s="1"/>
  <c r="G105" i="4"/>
  <c r="C88" i="1" l="1"/>
  <c r="E88" i="1" s="1"/>
  <c r="D88" i="1" s="1"/>
  <c r="B89" i="1"/>
  <c r="H105" i="4"/>
  <c r="J105" i="4" s="1"/>
  <c r="I105" i="4" s="1"/>
  <c r="G106" i="4"/>
  <c r="B103" i="4"/>
  <c r="C102" i="4"/>
  <c r="E102" i="4" s="1"/>
  <c r="D102" i="4" s="1"/>
  <c r="C89" i="1" l="1"/>
  <c r="E89" i="1" s="1"/>
  <c r="D89" i="1" s="1"/>
  <c r="B90" i="1"/>
  <c r="H106" i="4"/>
  <c r="J106" i="4" s="1"/>
  <c r="I106" i="4" s="1"/>
  <c r="G107" i="4"/>
  <c r="C103" i="4"/>
  <c r="E103" i="4" s="1"/>
  <c r="D103" i="4" s="1"/>
  <c r="B104" i="4"/>
  <c r="H107" i="4" l="1"/>
  <c r="J107" i="4" s="1"/>
  <c r="I107" i="4" s="1"/>
  <c r="G108" i="4"/>
  <c r="B105" i="4"/>
  <c r="C104" i="4"/>
  <c r="E104" i="4" s="1"/>
  <c r="D104" i="4" s="1"/>
  <c r="C90" i="1"/>
  <c r="E90" i="1" s="1"/>
  <c r="D90" i="1" s="1"/>
  <c r="B91" i="1"/>
  <c r="C105" i="4" l="1"/>
  <c r="E105" i="4" s="1"/>
  <c r="D105" i="4" s="1"/>
  <c r="B106" i="4"/>
  <c r="C91" i="1"/>
  <c r="E91" i="1" s="1"/>
  <c r="D91" i="1" s="1"/>
  <c r="B92" i="1"/>
  <c r="H108" i="4"/>
  <c r="J108" i="4" s="1"/>
  <c r="I108" i="4" s="1"/>
  <c r="G109" i="4"/>
  <c r="C92" i="1" l="1"/>
  <c r="E92" i="1" s="1"/>
  <c r="D92" i="1" s="1"/>
  <c r="B93" i="1"/>
  <c r="H109" i="4"/>
  <c r="J109" i="4" s="1"/>
  <c r="I109" i="4" s="1"/>
  <c r="G110" i="4"/>
  <c r="B107" i="4"/>
  <c r="C106" i="4"/>
  <c r="E106" i="4" s="1"/>
  <c r="D106" i="4" s="1"/>
  <c r="H110" i="4" l="1"/>
  <c r="J110" i="4" s="1"/>
  <c r="I110" i="4" s="1"/>
  <c r="G111" i="4"/>
  <c r="C93" i="1"/>
  <c r="E93" i="1" s="1"/>
  <c r="D93" i="1" s="1"/>
  <c r="B94" i="1"/>
  <c r="C107" i="4"/>
  <c r="E107" i="4" s="1"/>
  <c r="D107" i="4" s="1"/>
  <c r="B108" i="4"/>
  <c r="B95" i="1" l="1"/>
  <c r="C94" i="1"/>
  <c r="E94" i="1" s="1"/>
  <c r="D94" i="1" s="1"/>
  <c r="B109" i="4"/>
  <c r="C108" i="4"/>
  <c r="E108" i="4" s="1"/>
  <c r="D108" i="4" s="1"/>
  <c r="H111" i="4"/>
  <c r="J111" i="4" s="1"/>
  <c r="I111" i="4" s="1"/>
  <c r="G112" i="4"/>
  <c r="C109" i="4" l="1"/>
  <c r="E109" i="4" s="1"/>
  <c r="D109" i="4" s="1"/>
  <c r="B110" i="4"/>
  <c r="H112" i="4"/>
  <c r="J112" i="4" s="1"/>
  <c r="I112" i="4" s="1"/>
  <c r="G113" i="4"/>
  <c r="B96" i="1"/>
  <c r="C95" i="1"/>
  <c r="E95" i="1" s="1"/>
  <c r="D95" i="1" s="1"/>
  <c r="C96" i="1" l="1"/>
  <c r="E96" i="1" s="1"/>
  <c r="D96" i="1" s="1"/>
  <c r="B97" i="1"/>
  <c r="H113" i="4"/>
  <c r="J113" i="4" s="1"/>
  <c r="I113" i="4" s="1"/>
  <c r="G114" i="4"/>
  <c r="B111" i="4"/>
  <c r="C110" i="4"/>
  <c r="E110" i="4" s="1"/>
  <c r="D110" i="4" s="1"/>
  <c r="C97" i="1" l="1"/>
  <c r="E97" i="1" s="1"/>
  <c r="D97" i="1" s="1"/>
  <c r="B98" i="1"/>
  <c r="H114" i="4"/>
  <c r="J114" i="4" s="1"/>
  <c r="I114" i="4" s="1"/>
  <c r="G115" i="4"/>
  <c r="C111" i="4"/>
  <c r="E111" i="4" s="1"/>
  <c r="D111" i="4" s="1"/>
  <c r="B112" i="4"/>
  <c r="H115" i="4" l="1"/>
  <c r="J115" i="4" s="1"/>
  <c r="I115" i="4" s="1"/>
  <c r="G116" i="4"/>
  <c r="B113" i="4"/>
  <c r="C112" i="4"/>
  <c r="E112" i="4" s="1"/>
  <c r="D112" i="4" s="1"/>
  <c r="B99" i="1"/>
  <c r="C98" i="1"/>
  <c r="E98" i="1" s="1"/>
  <c r="D98" i="1" s="1"/>
  <c r="C113" i="4" l="1"/>
  <c r="E113" i="4" s="1"/>
  <c r="D113" i="4" s="1"/>
  <c r="B114" i="4"/>
  <c r="B100" i="1"/>
  <c r="C99" i="1"/>
  <c r="E99" i="1" s="1"/>
  <c r="D99" i="1" s="1"/>
  <c r="H116" i="4"/>
  <c r="J116" i="4" s="1"/>
  <c r="I116" i="4" s="1"/>
  <c r="G117" i="4"/>
  <c r="C100" i="1" l="1"/>
  <c r="E100" i="1" s="1"/>
  <c r="D100" i="1" s="1"/>
  <c r="B101" i="1"/>
  <c r="H117" i="4"/>
  <c r="J117" i="4" s="1"/>
  <c r="I117" i="4" s="1"/>
  <c r="G118" i="4"/>
  <c r="B115" i="4"/>
  <c r="C114" i="4"/>
  <c r="E114" i="4" s="1"/>
  <c r="D114" i="4" s="1"/>
  <c r="C115" i="4" l="1"/>
  <c r="E115" i="4" s="1"/>
  <c r="D115" i="4" s="1"/>
  <c r="B116" i="4"/>
  <c r="H118" i="4"/>
  <c r="J118" i="4" s="1"/>
  <c r="I118" i="4" s="1"/>
  <c r="G119" i="4"/>
  <c r="C101" i="1"/>
  <c r="E101" i="1" s="1"/>
  <c r="D101" i="1" s="1"/>
  <c r="B102" i="1"/>
  <c r="H119" i="4" l="1"/>
  <c r="J119" i="4" s="1"/>
  <c r="I119" i="4" s="1"/>
  <c r="G120" i="4"/>
  <c r="B103" i="1"/>
  <c r="C102" i="1"/>
  <c r="E102" i="1" s="1"/>
  <c r="D102" i="1" s="1"/>
  <c r="B117" i="4"/>
  <c r="C116" i="4"/>
  <c r="E116" i="4" s="1"/>
  <c r="D116" i="4" s="1"/>
  <c r="B104" i="1" l="1"/>
  <c r="C103" i="1"/>
  <c r="E103" i="1" s="1"/>
  <c r="D103" i="1" s="1"/>
  <c r="C117" i="4"/>
  <c r="E117" i="4" s="1"/>
  <c r="D117" i="4" s="1"/>
  <c r="B118" i="4"/>
  <c r="H120" i="4"/>
  <c r="J120" i="4" s="1"/>
  <c r="I120" i="4" s="1"/>
  <c r="G121" i="4"/>
  <c r="H121" i="4" s="1"/>
  <c r="J121" i="4" s="1"/>
  <c r="I121" i="4" s="1"/>
  <c r="B119" i="4" l="1"/>
  <c r="C118" i="4"/>
  <c r="E118" i="4" s="1"/>
  <c r="D118" i="4" s="1"/>
  <c r="B105" i="1"/>
  <c r="C104" i="1"/>
  <c r="E104" i="1" s="1"/>
  <c r="D104" i="1" s="1"/>
  <c r="B106" i="1" l="1"/>
  <c r="C105" i="1"/>
  <c r="E105" i="1" s="1"/>
  <c r="D105" i="1" s="1"/>
  <c r="C119" i="4"/>
  <c r="E119" i="4" s="1"/>
  <c r="D119" i="4" s="1"/>
  <c r="B120" i="4"/>
  <c r="B121" i="4" l="1"/>
  <c r="C121" i="4" s="1"/>
  <c r="E121" i="4" s="1"/>
  <c r="C120" i="4"/>
  <c r="E120" i="4" s="1"/>
  <c r="D120" i="4" s="1"/>
  <c r="B107" i="1"/>
  <c r="C106" i="1"/>
  <c r="E106" i="1" s="1"/>
  <c r="D106" i="1" s="1"/>
  <c r="B108" i="1" l="1"/>
  <c r="C107" i="1"/>
  <c r="E107" i="1" s="1"/>
  <c r="D107" i="1" s="1"/>
  <c r="D121" i="4"/>
  <c r="B109" i="1" l="1"/>
  <c r="C108" i="1"/>
  <c r="E108" i="1" s="1"/>
  <c r="D108" i="1" s="1"/>
  <c r="B110" i="1" l="1"/>
  <c r="C109" i="1"/>
  <c r="E109" i="1" s="1"/>
  <c r="D109" i="1" s="1"/>
  <c r="B111" i="1" l="1"/>
  <c r="C110" i="1"/>
  <c r="E110" i="1" s="1"/>
  <c r="D110" i="1" s="1"/>
  <c r="B112" i="1" l="1"/>
  <c r="C111" i="1"/>
  <c r="E111" i="1" s="1"/>
  <c r="D111" i="1" s="1"/>
  <c r="B113" i="1" l="1"/>
  <c r="C112" i="1"/>
  <c r="E112" i="1" s="1"/>
  <c r="D112" i="1" s="1"/>
  <c r="B114" i="1" l="1"/>
  <c r="C113" i="1"/>
  <c r="E113" i="1" s="1"/>
  <c r="D113" i="1" s="1"/>
  <c r="B115" i="1" l="1"/>
  <c r="C114" i="1"/>
  <c r="E114" i="1" s="1"/>
  <c r="D114" i="1" s="1"/>
  <c r="B116" i="1" l="1"/>
  <c r="C115" i="1"/>
  <c r="E115" i="1" s="1"/>
  <c r="D115" i="1" s="1"/>
  <c r="B117" i="1" l="1"/>
  <c r="C116" i="1"/>
  <c r="E116" i="1" s="1"/>
  <c r="D116" i="1" s="1"/>
  <c r="B118" i="1" l="1"/>
  <c r="C117" i="1"/>
  <c r="E117" i="1" s="1"/>
  <c r="D117" i="1" s="1"/>
  <c r="B119" i="1" l="1"/>
  <c r="C119" i="1" s="1"/>
  <c r="E119" i="1" s="1"/>
  <c r="C118" i="1"/>
  <c r="E118" i="1" s="1"/>
  <c r="D118" i="1" s="1"/>
  <c r="D119" i="1" l="1"/>
</calcChain>
</file>

<file path=xl/sharedStrings.xml><?xml version="1.0" encoding="utf-8"?>
<sst xmlns="http://schemas.openxmlformats.org/spreadsheetml/2006/main" count="76" uniqueCount="65">
  <si>
    <t>DATA</t>
  </si>
  <si>
    <t>Events observed</t>
  </si>
  <si>
    <t>Number of successes</t>
  </si>
  <si>
    <t>Proportion successes</t>
  </si>
  <si>
    <t>Percentage successes</t>
  </si>
  <si>
    <t>Calculations for the posterior</t>
  </si>
  <si>
    <t>pi</t>
  </si>
  <si>
    <t>diffs from column E</t>
  </si>
  <si>
    <t>Cumulative beta</t>
  </si>
  <si>
    <t>Instructions for Bayesian analyses of proportions</t>
  </si>
  <si>
    <t>Gillian Raab - Napier University - February 1997</t>
  </si>
  <si>
    <t>Analyses with non-informative priors</t>
  </si>
  <si>
    <t>SHEET   "One proportion"   Illutrates posterior distribution for a proportion</t>
  </si>
  <si>
    <t xml:space="preserve">SHEET   "Credible interval"  Shows the same thing as a credible interval </t>
  </si>
  <si>
    <t xml:space="preserve">Single proportion with an informative prior </t>
  </si>
  <si>
    <t>SHEET "Prior and posterior" allows different priors to be specified as well</t>
  </si>
  <si>
    <t>Two proportions - joint posterior</t>
  </si>
  <si>
    <t xml:space="preserve">             two independent proportions - data can be changed to show results</t>
  </si>
  <si>
    <t xml:space="preserve">              The posterior for the difference between the proportions is the volume of the joint</t>
  </si>
  <si>
    <t xml:space="preserve">               distribution that lies in slices of the posterior where the difference is fixed (lines parallel to the diagonal).</t>
  </si>
  <si>
    <t>Two proportions - an analysis by simulation</t>
  </si>
  <si>
    <t>SHEET "Two proportions" calculates the posterior for the difference between</t>
  </si>
  <si>
    <t xml:space="preserve">            estimated from a  sample.  Non-informative priors are assumed.</t>
  </si>
  <si>
    <t>Total possible events</t>
  </si>
  <si>
    <t>Credible  interval size</t>
  </si>
  <si>
    <t>Lower</t>
  </si>
  <si>
    <t>Upper</t>
  </si>
  <si>
    <t>Credible interval for propoportion</t>
  </si>
  <si>
    <t>Credible interval for percentage</t>
  </si>
  <si>
    <t>Large sample approx formula</t>
  </si>
  <si>
    <t>Good approximate formula</t>
  </si>
  <si>
    <t>Data for plotting bar chart</t>
  </si>
  <si>
    <t>Calculations for the prior</t>
  </si>
  <si>
    <t>Proportion</t>
  </si>
  <si>
    <t>Data</t>
  </si>
  <si>
    <t>n2</t>
  </si>
  <si>
    <t>r2</t>
  </si>
  <si>
    <t>p2</t>
  </si>
  <si>
    <t>n1</t>
  </si>
  <si>
    <t>r1</t>
  </si>
  <si>
    <t>p1</t>
  </si>
  <si>
    <t>p1-p2=</t>
  </si>
  <si>
    <t>Difference in two independent proportions</t>
  </si>
  <si>
    <t>Random samples from the posteriors</t>
  </si>
  <si>
    <t>Sample 1</t>
  </si>
  <si>
    <t>Sample 2</t>
  </si>
  <si>
    <t>Difference</t>
  </si>
  <si>
    <t>This bit works out which bar of the histogram the value of the difference is in</t>
  </si>
  <si>
    <t>p 1</t>
  </si>
  <si>
    <t>p 2</t>
  </si>
  <si>
    <t>p1-p2</t>
  </si>
  <si>
    <t>95% credible interval</t>
  </si>
  <si>
    <t>Data for plotting</t>
  </si>
  <si>
    <t xml:space="preserve">             data, and illustrates the posterior density</t>
  </si>
  <si>
    <t xml:space="preserve">             two proportions ( population values pi1, pi2) from data, using a simulation</t>
  </si>
  <si>
    <t xml:space="preserve">            method  - and displaying the results as a posterior density and 95% credible interval</t>
  </si>
  <si>
    <r>
      <t>GENERAL  On  the worksheets, cells that you can change by entering new values are shown in</t>
    </r>
    <r>
      <rPr>
        <b/>
        <sz val="10"/>
        <color indexed="10"/>
        <rFont val="Arial"/>
        <family val="2"/>
      </rPr>
      <t xml:space="preserve"> red </t>
    </r>
  </si>
  <si>
    <t>Prior alpha</t>
  </si>
  <si>
    <t>Prior beta</t>
  </si>
  <si>
    <t>value of r</t>
  </si>
  <si>
    <t>value of (n-r)</t>
  </si>
  <si>
    <t xml:space="preserve">Sample proportion </t>
  </si>
  <si>
    <t>Inference for a proprtion with different priors</t>
  </si>
  <si>
    <t>SHEET  "Two  proportions" shows the joint posterior density with uniform priors when the data come from</t>
  </si>
  <si>
    <t>One proportion with a umiform 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</si>
</sst>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7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</font>
    <font>
      <sz val="18"/>
      <color indexed="10"/>
      <name val="Arial"/>
      <family val="2"/>
    </font>
    <font>
      <sz val="14"/>
      <color indexed="10"/>
      <name val="Arial"/>
      <family val="2"/>
    </font>
    <font>
      <sz val="18"/>
      <name val="Arial"/>
      <family val="2"/>
    </font>
    <font>
      <b/>
      <sz val="10"/>
      <color indexed="8"/>
      <name val="Arial"/>
    </font>
    <font>
      <sz val="14"/>
      <name val="Arial"/>
      <family val="2"/>
    </font>
    <font>
      <sz val="12"/>
      <color indexed="8"/>
      <name val="Arial"/>
      <family val="2"/>
    </font>
    <font>
      <sz val="22"/>
      <name val="Arial"/>
      <family val="2"/>
    </font>
    <font>
      <sz val="18"/>
      <name val="Symbol"/>
      <family val="1"/>
      <charset val="2"/>
    </font>
    <font>
      <sz val="10"/>
      <color indexed="38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4"/>
        <bgColor indexed="64"/>
      </patternFill>
    </fill>
  </fills>
  <borders count="22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165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165" fontId="0" fillId="0" borderId="5" xfId="0" applyNumberFormat="1" applyBorder="1"/>
    <xf numFmtId="0" fontId="1" fillId="0" borderId="6" xfId="0" applyFont="1" applyBorder="1"/>
    <xf numFmtId="0" fontId="0" fillId="0" borderId="7" xfId="0" applyBorder="1"/>
    <xf numFmtId="0" fontId="7" fillId="2" borderId="0" xfId="0" applyFont="1" applyFill="1"/>
    <xf numFmtId="0" fontId="7" fillId="0" borderId="0" xfId="0" applyFont="1"/>
    <xf numFmtId="0" fontId="1" fillId="0" borderId="0" xfId="0" applyFont="1" applyBorder="1"/>
    <xf numFmtId="9" fontId="8" fillId="0" borderId="0" xfId="0" applyNumberFormat="1" applyFont="1" applyBorder="1"/>
    <xf numFmtId="164" fontId="0" fillId="0" borderId="0" xfId="0" applyNumberFormat="1" applyBorder="1"/>
    <xf numFmtId="9" fontId="0" fillId="0" borderId="0" xfId="0" applyNumberFormat="1" applyBorder="1"/>
    <xf numFmtId="0" fontId="9" fillId="0" borderId="0" xfId="0" applyFont="1" applyBorder="1"/>
    <xf numFmtId="0" fontId="4" fillId="0" borderId="0" xfId="0" applyFont="1" applyBorder="1"/>
    <xf numFmtId="164" fontId="1" fillId="0" borderId="0" xfId="0" applyNumberFormat="1" applyFont="1"/>
    <xf numFmtId="9" fontId="1" fillId="0" borderId="0" xfId="0" applyNumberFormat="1" applyFont="1"/>
    <xf numFmtId="0" fontId="10" fillId="0" borderId="0" xfId="0" applyFont="1" applyBorder="1"/>
    <xf numFmtId="0" fontId="11" fillId="0" borderId="0" xfId="0" applyFont="1" applyBorder="1" applyAlignment="1">
      <alignment wrapText="1"/>
    </xf>
    <xf numFmtId="0" fontId="2" fillId="0" borderId="0" xfId="0" applyFont="1"/>
    <xf numFmtId="0" fontId="12" fillId="2" borderId="0" xfId="0" applyFont="1" applyFill="1"/>
    <xf numFmtId="0" fontId="12" fillId="0" borderId="0" xfId="0" applyFont="1"/>
    <xf numFmtId="0" fontId="0" fillId="0" borderId="0" xfId="0" applyFill="1" applyBorder="1" applyAlignment="1"/>
    <xf numFmtId="0" fontId="0" fillId="0" borderId="8" xfId="0" applyFill="1" applyBorder="1" applyAlignment="1"/>
    <xf numFmtId="0" fontId="2" fillId="0" borderId="9" xfId="0" applyFont="1" applyFill="1" applyBorder="1" applyAlignment="1">
      <alignment horizontal="center"/>
    </xf>
    <xf numFmtId="0" fontId="0" fillId="3" borderId="0" xfId="0" applyFill="1"/>
    <xf numFmtId="0" fontId="7" fillId="3" borderId="0" xfId="0" applyFont="1" applyFill="1"/>
    <xf numFmtId="0" fontId="0" fillId="3" borderId="0" xfId="0" applyFill="1" applyAlignment="1">
      <alignment wrapText="1"/>
    </xf>
    <xf numFmtId="0" fontId="1" fillId="3" borderId="0" xfId="0" applyFont="1" applyFill="1"/>
    <xf numFmtId="9" fontId="1" fillId="3" borderId="0" xfId="0" applyNumberFormat="1" applyFont="1" applyFill="1" applyAlignment="1">
      <alignment wrapText="1"/>
    </xf>
    <xf numFmtId="0" fontId="1" fillId="3" borderId="0" xfId="0" applyFont="1" applyFill="1" applyBorder="1"/>
    <xf numFmtId="9" fontId="1" fillId="3" borderId="0" xfId="0" applyNumberFormat="1" applyFont="1" applyFill="1" applyBorder="1"/>
    <xf numFmtId="0" fontId="1" fillId="4" borderId="0" xfId="0" applyFont="1" applyFill="1" applyBorder="1"/>
    <xf numFmtId="9" fontId="0" fillId="4" borderId="0" xfId="0" applyNumberFormat="1" applyFill="1" applyBorder="1"/>
    <xf numFmtId="0" fontId="7" fillId="2" borderId="0" xfId="0" applyFont="1" applyFill="1" applyAlignment="1">
      <alignment wrapText="1"/>
    </xf>
    <xf numFmtId="0" fontId="3" fillId="0" borderId="0" xfId="0" applyFont="1" applyBorder="1"/>
    <xf numFmtId="164" fontId="0" fillId="0" borderId="7" xfId="0" applyNumberFormat="1" applyBorder="1"/>
    <xf numFmtId="164" fontId="0" fillId="0" borderId="10" xfId="0" applyNumberFormat="1" applyBorder="1"/>
    <xf numFmtId="164" fontId="8" fillId="0" borderId="0" xfId="0" applyNumberFormat="1" applyFont="1"/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3" fillId="0" borderId="17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0" fontId="14" fillId="0" borderId="0" xfId="0" applyFont="1"/>
    <xf numFmtId="0" fontId="9" fillId="0" borderId="0" xfId="0" applyFont="1"/>
    <xf numFmtId="9" fontId="0" fillId="0" borderId="0" xfId="0" applyNumberFormat="1"/>
    <xf numFmtId="0" fontId="15" fillId="2" borderId="0" xfId="0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Belief function</a:t>
            </a:r>
          </a:p>
        </c:rich>
      </c:tx>
      <c:layout>
        <c:manualLayout>
          <c:xMode val="edge"/>
          <c:yMode val="edge"/>
          <c:x val="0.38059793949670467"/>
          <c:y val="4.03225806451612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676774032119758E-2"/>
          <c:y val="0.18951612903225806"/>
          <c:w val="0.67661855910525281"/>
          <c:h val="0.56048387096774188"/>
        </c:manualLayout>
      </c:layout>
      <c:area3D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'One proportion'!$C$19:$C$120</c:f>
              <c:numCache>
                <c:formatCode>General</c:formatCode>
                <c:ptCount val="10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1.0000001000000001</c:v>
                </c:pt>
              </c:numCache>
            </c:numRef>
          </c:cat>
          <c:val>
            <c:numRef>
              <c:f>'One proportion'!$D$19:$D$120</c:f>
              <c:numCache>
                <c:formatCode>General</c:formatCode>
                <c:ptCount val="102"/>
                <c:pt idx="1">
                  <c:v>1.0000000000000004E-2</c:v>
                </c:pt>
                <c:pt idx="2">
                  <c:v>9.9999999999999967E-3</c:v>
                </c:pt>
                <c:pt idx="3">
                  <c:v>9.999999999999995E-3</c:v>
                </c:pt>
                <c:pt idx="4">
                  <c:v>1.0000000000000012E-2</c:v>
                </c:pt>
                <c:pt idx="5">
                  <c:v>1.0000000000000002E-2</c:v>
                </c:pt>
                <c:pt idx="6">
                  <c:v>9.9999999999999881E-3</c:v>
                </c:pt>
                <c:pt idx="7">
                  <c:v>1.0000000000000009E-2</c:v>
                </c:pt>
                <c:pt idx="8">
                  <c:v>9.9999999999999811E-3</c:v>
                </c:pt>
                <c:pt idx="9">
                  <c:v>9.999999999999995E-3</c:v>
                </c:pt>
                <c:pt idx="10">
                  <c:v>1.0000000000000037E-2</c:v>
                </c:pt>
                <c:pt idx="11">
                  <c:v>9.999999999999995E-3</c:v>
                </c:pt>
                <c:pt idx="12">
                  <c:v>9.999999999999995E-3</c:v>
                </c:pt>
                <c:pt idx="13">
                  <c:v>9.999999999999995E-3</c:v>
                </c:pt>
                <c:pt idx="14">
                  <c:v>1.0000000000000009E-2</c:v>
                </c:pt>
                <c:pt idx="15">
                  <c:v>9.9999999999999811E-3</c:v>
                </c:pt>
                <c:pt idx="16">
                  <c:v>9.9999999999999811E-3</c:v>
                </c:pt>
                <c:pt idx="17">
                  <c:v>1.0000000000000037E-2</c:v>
                </c:pt>
                <c:pt idx="18">
                  <c:v>1.0000000000000009E-2</c:v>
                </c:pt>
                <c:pt idx="19">
                  <c:v>9.9999999999999811E-3</c:v>
                </c:pt>
                <c:pt idx="20">
                  <c:v>1.0000000000000009E-2</c:v>
                </c:pt>
                <c:pt idx="21">
                  <c:v>9.9999999999999811E-3</c:v>
                </c:pt>
                <c:pt idx="22">
                  <c:v>1.0000000000000009E-2</c:v>
                </c:pt>
                <c:pt idx="23">
                  <c:v>1.0000000000000009E-2</c:v>
                </c:pt>
                <c:pt idx="24">
                  <c:v>9.9999999999999811E-3</c:v>
                </c:pt>
                <c:pt idx="25">
                  <c:v>1.0000000000000009E-2</c:v>
                </c:pt>
                <c:pt idx="26">
                  <c:v>1.0000000000000009E-2</c:v>
                </c:pt>
                <c:pt idx="27">
                  <c:v>1.0000000000000009E-2</c:v>
                </c:pt>
                <c:pt idx="28">
                  <c:v>1.0000000000000009E-2</c:v>
                </c:pt>
                <c:pt idx="29">
                  <c:v>9.9999999999999534E-3</c:v>
                </c:pt>
                <c:pt idx="30">
                  <c:v>1.0000000000000009E-2</c:v>
                </c:pt>
                <c:pt idx="31">
                  <c:v>1.0000000000000009E-2</c:v>
                </c:pt>
                <c:pt idx="32">
                  <c:v>1.0000000000000009E-2</c:v>
                </c:pt>
                <c:pt idx="33">
                  <c:v>1.0000000000000009E-2</c:v>
                </c:pt>
                <c:pt idx="34">
                  <c:v>1.0000000000000064E-2</c:v>
                </c:pt>
                <c:pt idx="35">
                  <c:v>9.9999999999998423E-3</c:v>
                </c:pt>
                <c:pt idx="36">
                  <c:v>1.0000000000000064E-2</c:v>
                </c:pt>
                <c:pt idx="37">
                  <c:v>1.0000000000000009E-2</c:v>
                </c:pt>
                <c:pt idx="38">
                  <c:v>1.0000000000000009E-2</c:v>
                </c:pt>
                <c:pt idx="39">
                  <c:v>1.0000000000000009E-2</c:v>
                </c:pt>
                <c:pt idx="40">
                  <c:v>1.0000000000000009E-2</c:v>
                </c:pt>
                <c:pt idx="41">
                  <c:v>9.9999999999999534E-3</c:v>
                </c:pt>
                <c:pt idx="42">
                  <c:v>1.0000000000000009E-2</c:v>
                </c:pt>
                <c:pt idx="43">
                  <c:v>1.0000000000000009E-2</c:v>
                </c:pt>
                <c:pt idx="44">
                  <c:v>1.0000000000000009E-2</c:v>
                </c:pt>
                <c:pt idx="45">
                  <c:v>1.0000000000000009E-2</c:v>
                </c:pt>
                <c:pt idx="46">
                  <c:v>1.0000000000000009E-2</c:v>
                </c:pt>
                <c:pt idx="47">
                  <c:v>9.9999999999999534E-3</c:v>
                </c:pt>
                <c:pt idx="48">
                  <c:v>1.0000000000000009E-2</c:v>
                </c:pt>
                <c:pt idx="49">
                  <c:v>1.0000000000000009E-2</c:v>
                </c:pt>
                <c:pt idx="50">
                  <c:v>1.0000000000000009E-2</c:v>
                </c:pt>
                <c:pt idx="51">
                  <c:v>1.0000000000000009E-2</c:v>
                </c:pt>
                <c:pt idx="52">
                  <c:v>1.0000000000000009E-2</c:v>
                </c:pt>
                <c:pt idx="53">
                  <c:v>1.0000000000000009E-2</c:v>
                </c:pt>
                <c:pt idx="54">
                  <c:v>1.0000000000000009E-2</c:v>
                </c:pt>
                <c:pt idx="55">
                  <c:v>1.0000000000000009E-2</c:v>
                </c:pt>
                <c:pt idx="56">
                  <c:v>1.0000000000000009E-2</c:v>
                </c:pt>
                <c:pt idx="57">
                  <c:v>9.9999999999998979E-3</c:v>
                </c:pt>
                <c:pt idx="58">
                  <c:v>1.0000000000000009E-2</c:v>
                </c:pt>
                <c:pt idx="59">
                  <c:v>1.0000000000000009E-2</c:v>
                </c:pt>
                <c:pt idx="60">
                  <c:v>1.0000000000000009E-2</c:v>
                </c:pt>
                <c:pt idx="61">
                  <c:v>1.0000000000000009E-2</c:v>
                </c:pt>
                <c:pt idx="62">
                  <c:v>1.0000000000000009E-2</c:v>
                </c:pt>
                <c:pt idx="63">
                  <c:v>1.0000000000000009E-2</c:v>
                </c:pt>
                <c:pt idx="64">
                  <c:v>1.0000000000000009E-2</c:v>
                </c:pt>
                <c:pt idx="65">
                  <c:v>1.0000000000000009E-2</c:v>
                </c:pt>
                <c:pt idx="66">
                  <c:v>1.0000000000000009E-2</c:v>
                </c:pt>
                <c:pt idx="67">
                  <c:v>1.0000000000000009E-2</c:v>
                </c:pt>
                <c:pt idx="68">
                  <c:v>1.0000000000000009E-2</c:v>
                </c:pt>
                <c:pt idx="69">
                  <c:v>9.9999999999998979E-3</c:v>
                </c:pt>
                <c:pt idx="70">
                  <c:v>1.0000000000000009E-2</c:v>
                </c:pt>
                <c:pt idx="71">
                  <c:v>1.0000000000000009E-2</c:v>
                </c:pt>
                <c:pt idx="72">
                  <c:v>1.0000000000000009E-2</c:v>
                </c:pt>
                <c:pt idx="73">
                  <c:v>1.0000000000000009E-2</c:v>
                </c:pt>
                <c:pt idx="74">
                  <c:v>1.0000000000000009E-2</c:v>
                </c:pt>
                <c:pt idx="75">
                  <c:v>1.0000000000000009E-2</c:v>
                </c:pt>
                <c:pt idx="76">
                  <c:v>1.0000000000000009E-2</c:v>
                </c:pt>
                <c:pt idx="77">
                  <c:v>1.0000000000000009E-2</c:v>
                </c:pt>
                <c:pt idx="78">
                  <c:v>1.0000000000000009E-2</c:v>
                </c:pt>
                <c:pt idx="79">
                  <c:v>1.0000000000000009E-2</c:v>
                </c:pt>
                <c:pt idx="80">
                  <c:v>1.0000000000000009E-2</c:v>
                </c:pt>
                <c:pt idx="81">
                  <c:v>1.0000000000000009E-2</c:v>
                </c:pt>
                <c:pt idx="82">
                  <c:v>9.9999999999998979E-3</c:v>
                </c:pt>
                <c:pt idx="83">
                  <c:v>1.0000000000000009E-2</c:v>
                </c:pt>
                <c:pt idx="84">
                  <c:v>1.0000000000000009E-2</c:v>
                </c:pt>
                <c:pt idx="85">
                  <c:v>1.0000000000000009E-2</c:v>
                </c:pt>
                <c:pt idx="86">
                  <c:v>1.0000000000000009E-2</c:v>
                </c:pt>
                <c:pt idx="87">
                  <c:v>1.0000000000000009E-2</c:v>
                </c:pt>
                <c:pt idx="88">
                  <c:v>1.0000000000000009E-2</c:v>
                </c:pt>
                <c:pt idx="89">
                  <c:v>1.0000000000000009E-2</c:v>
                </c:pt>
                <c:pt idx="90">
                  <c:v>1.0000000000000009E-2</c:v>
                </c:pt>
                <c:pt idx="91">
                  <c:v>1.0000000000000009E-2</c:v>
                </c:pt>
                <c:pt idx="92">
                  <c:v>1.0000000000000009E-2</c:v>
                </c:pt>
                <c:pt idx="93">
                  <c:v>1.0000000000000009E-2</c:v>
                </c:pt>
                <c:pt idx="94">
                  <c:v>9.9999999999998979E-3</c:v>
                </c:pt>
                <c:pt idx="95">
                  <c:v>1.0000000000000009E-2</c:v>
                </c:pt>
                <c:pt idx="96">
                  <c:v>1.0000000000000009E-2</c:v>
                </c:pt>
                <c:pt idx="97">
                  <c:v>1.0000000000000009E-2</c:v>
                </c:pt>
                <c:pt idx="98">
                  <c:v>1.0000000000000009E-2</c:v>
                </c:pt>
                <c:pt idx="99">
                  <c:v>1.0000000000000009E-2</c:v>
                </c:pt>
                <c:pt idx="100">
                  <c:v>1.0000000000000009E-2</c:v>
                </c:pt>
                <c:pt idx="10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0"/>
        <c:axId val="48797568"/>
        <c:axId val="51446912"/>
        <c:axId val="0"/>
      </c:area3DChart>
      <c:catAx>
        <c:axId val="4879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Proportion</a:t>
                </a:r>
              </a:p>
            </c:rich>
          </c:tx>
          <c:layout>
            <c:manualLayout>
              <c:xMode val="edge"/>
              <c:yMode val="edge"/>
              <c:x val="0.32587143839260335"/>
              <c:y val="0.8427419354838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46912"/>
        <c:crossesAt val="0"/>
        <c:auto val="0"/>
        <c:lblAlgn val="ctr"/>
        <c:lblOffset val="100"/>
        <c:tickLblSkip val="12"/>
        <c:tickMarkSkip val="1"/>
        <c:noMultiLvlLbl val="0"/>
      </c:catAx>
      <c:valAx>
        <c:axId val="51446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7975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09798270893377E-2"/>
          <c:y val="6.6667286712115997E-2"/>
          <c:w val="0.8443804034582133"/>
          <c:h val="0.5428621917986588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'Credible interval'!$C$25</c:f>
              <c:numCache>
                <c:formatCode>0.0%</c:formatCode>
                <c:ptCount val="1"/>
                <c:pt idx="0">
                  <c:v>0.11824110336688078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'Credible interval'!$D$25</c:f>
              <c:numCache>
                <c:formatCode>0.0%</c:formatCode>
                <c:ptCount val="1"/>
                <c:pt idx="0">
                  <c:v>0.4327621376700902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'Credible interval'!$E$25</c:f>
              <c:numCache>
                <c:formatCode>0%</c:formatCode>
                <c:ptCount val="1"/>
                <c:pt idx="0">
                  <c:v>0.44899675896302904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508864"/>
        <c:axId val="105510400"/>
      </c:barChart>
      <c:catAx>
        <c:axId val="1055088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10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510400"/>
        <c:scaling>
          <c:orientation val="minMax"/>
        </c:scaling>
        <c:delete val="0"/>
        <c:axPos val="b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8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Prior belief function</a:t>
            </a:r>
          </a:p>
        </c:rich>
      </c:tx>
      <c:layout>
        <c:manualLayout>
          <c:xMode val="edge"/>
          <c:yMode val="edge"/>
          <c:x val="0.34523889796990787"/>
          <c:y val="4.4117858254146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952569179150807E-2"/>
          <c:y val="0.22549127552119486"/>
          <c:w val="0.66428725885244344"/>
          <c:h val="0.39706072428732136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'Prior and posterior'!$C$21:$C$121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'Prior and posterior'!$D$21:$D$121</c:f>
              <c:numCache>
                <c:formatCode>General</c:formatCode>
                <c:ptCount val="101"/>
                <c:pt idx="1">
                  <c:v>1.0000000000000004E-2</c:v>
                </c:pt>
                <c:pt idx="2">
                  <c:v>9.9999999999999967E-3</c:v>
                </c:pt>
                <c:pt idx="3">
                  <c:v>9.999999999999995E-3</c:v>
                </c:pt>
                <c:pt idx="4">
                  <c:v>1.0000000000000012E-2</c:v>
                </c:pt>
                <c:pt idx="5">
                  <c:v>1.0000000000000002E-2</c:v>
                </c:pt>
                <c:pt idx="6">
                  <c:v>9.9999999999999881E-3</c:v>
                </c:pt>
                <c:pt idx="7">
                  <c:v>1.0000000000000009E-2</c:v>
                </c:pt>
                <c:pt idx="8">
                  <c:v>9.9999999999999811E-3</c:v>
                </c:pt>
                <c:pt idx="9">
                  <c:v>9.999999999999995E-3</c:v>
                </c:pt>
                <c:pt idx="10">
                  <c:v>1.0000000000000037E-2</c:v>
                </c:pt>
                <c:pt idx="11">
                  <c:v>9.999999999999995E-3</c:v>
                </c:pt>
                <c:pt idx="12">
                  <c:v>9.999999999999995E-3</c:v>
                </c:pt>
                <c:pt idx="13">
                  <c:v>9.999999999999995E-3</c:v>
                </c:pt>
                <c:pt idx="14">
                  <c:v>1.0000000000000009E-2</c:v>
                </c:pt>
                <c:pt idx="15">
                  <c:v>9.9999999999999811E-3</c:v>
                </c:pt>
                <c:pt idx="16">
                  <c:v>9.9999999999999811E-3</c:v>
                </c:pt>
                <c:pt idx="17">
                  <c:v>1.0000000000000037E-2</c:v>
                </c:pt>
                <c:pt idx="18">
                  <c:v>1.0000000000000009E-2</c:v>
                </c:pt>
                <c:pt idx="19">
                  <c:v>9.9999999999999811E-3</c:v>
                </c:pt>
                <c:pt idx="20">
                  <c:v>1.0000000000000009E-2</c:v>
                </c:pt>
                <c:pt idx="21">
                  <c:v>9.9999999999999811E-3</c:v>
                </c:pt>
                <c:pt idx="22">
                  <c:v>1.0000000000000009E-2</c:v>
                </c:pt>
                <c:pt idx="23">
                  <c:v>1.0000000000000009E-2</c:v>
                </c:pt>
                <c:pt idx="24">
                  <c:v>9.9999999999999811E-3</c:v>
                </c:pt>
                <c:pt idx="25">
                  <c:v>1.0000000000000009E-2</c:v>
                </c:pt>
                <c:pt idx="26">
                  <c:v>1.0000000000000009E-2</c:v>
                </c:pt>
                <c:pt idx="27">
                  <c:v>1.0000000000000009E-2</c:v>
                </c:pt>
                <c:pt idx="28">
                  <c:v>1.0000000000000009E-2</c:v>
                </c:pt>
                <c:pt idx="29">
                  <c:v>9.9999999999999534E-3</c:v>
                </c:pt>
                <c:pt idx="30">
                  <c:v>1.0000000000000009E-2</c:v>
                </c:pt>
                <c:pt idx="31">
                  <c:v>1.0000000000000009E-2</c:v>
                </c:pt>
                <c:pt idx="32">
                  <c:v>1.0000000000000009E-2</c:v>
                </c:pt>
                <c:pt idx="33">
                  <c:v>1.0000000000000009E-2</c:v>
                </c:pt>
                <c:pt idx="34">
                  <c:v>1.0000000000000064E-2</c:v>
                </c:pt>
                <c:pt idx="35">
                  <c:v>9.9999999999998423E-3</c:v>
                </c:pt>
                <c:pt idx="36">
                  <c:v>1.0000000000000064E-2</c:v>
                </c:pt>
                <c:pt idx="37">
                  <c:v>1.0000000000000009E-2</c:v>
                </c:pt>
                <c:pt idx="38">
                  <c:v>1.0000000000000009E-2</c:v>
                </c:pt>
                <c:pt idx="39">
                  <c:v>1.0000000000000009E-2</c:v>
                </c:pt>
                <c:pt idx="40">
                  <c:v>1.0000000000000009E-2</c:v>
                </c:pt>
                <c:pt idx="41">
                  <c:v>9.9999999999999534E-3</c:v>
                </c:pt>
                <c:pt idx="42">
                  <c:v>1.0000000000000009E-2</c:v>
                </c:pt>
                <c:pt idx="43">
                  <c:v>1.0000000000000009E-2</c:v>
                </c:pt>
                <c:pt idx="44">
                  <c:v>1.0000000000000009E-2</c:v>
                </c:pt>
                <c:pt idx="45">
                  <c:v>1.0000000000000009E-2</c:v>
                </c:pt>
                <c:pt idx="46">
                  <c:v>1.0000000000000009E-2</c:v>
                </c:pt>
                <c:pt idx="47">
                  <c:v>9.9999999999999534E-3</c:v>
                </c:pt>
                <c:pt idx="48">
                  <c:v>1.0000000000000009E-2</c:v>
                </c:pt>
                <c:pt idx="49">
                  <c:v>1.0000000000000009E-2</c:v>
                </c:pt>
                <c:pt idx="50">
                  <c:v>1.0000000000000009E-2</c:v>
                </c:pt>
                <c:pt idx="51">
                  <c:v>1.0000000000000009E-2</c:v>
                </c:pt>
                <c:pt idx="52">
                  <c:v>1.0000000000000009E-2</c:v>
                </c:pt>
                <c:pt idx="53">
                  <c:v>1.0000000000000009E-2</c:v>
                </c:pt>
                <c:pt idx="54">
                  <c:v>1.0000000000000009E-2</c:v>
                </c:pt>
                <c:pt idx="55">
                  <c:v>1.0000000000000009E-2</c:v>
                </c:pt>
                <c:pt idx="56">
                  <c:v>1.0000000000000009E-2</c:v>
                </c:pt>
                <c:pt idx="57">
                  <c:v>9.9999999999998979E-3</c:v>
                </c:pt>
                <c:pt idx="58">
                  <c:v>1.0000000000000009E-2</c:v>
                </c:pt>
                <c:pt idx="59">
                  <c:v>1.0000000000000009E-2</c:v>
                </c:pt>
                <c:pt idx="60">
                  <c:v>1.0000000000000009E-2</c:v>
                </c:pt>
                <c:pt idx="61">
                  <c:v>1.0000000000000009E-2</c:v>
                </c:pt>
                <c:pt idx="62">
                  <c:v>1.0000000000000009E-2</c:v>
                </c:pt>
                <c:pt idx="63">
                  <c:v>1.0000000000000009E-2</c:v>
                </c:pt>
                <c:pt idx="64">
                  <c:v>1.0000000000000009E-2</c:v>
                </c:pt>
                <c:pt idx="65">
                  <c:v>1.0000000000000009E-2</c:v>
                </c:pt>
                <c:pt idx="66">
                  <c:v>1.0000000000000009E-2</c:v>
                </c:pt>
                <c:pt idx="67">
                  <c:v>1.0000000000000009E-2</c:v>
                </c:pt>
                <c:pt idx="68">
                  <c:v>1.0000000000000009E-2</c:v>
                </c:pt>
                <c:pt idx="69">
                  <c:v>9.9999999999998979E-3</c:v>
                </c:pt>
                <c:pt idx="70">
                  <c:v>1.0000000000000009E-2</c:v>
                </c:pt>
                <c:pt idx="71">
                  <c:v>1.0000000000000009E-2</c:v>
                </c:pt>
                <c:pt idx="72">
                  <c:v>1.0000000000000009E-2</c:v>
                </c:pt>
                <c:pt idx="73">
                  <c:v>1.0000000000000009E-2</c:v>
                </c:pt>
                <c:pt idx="74">
                  <c:v>1.0000000000000009E-2</c:v>
                </c:pt>
                <c:pt idx="75">
                  <c:v>1.0000000000000009E-2</c:v>
                </c:pt>
                <c:pt idx="76">
                  <c:v>1.0000000000000009E-2</c:v>
                </c:pt>
                <c:pt idx="77">
                  <c:v>1.0000000000000009E-2</c:v>
                </c:pt>
                <c:pt idx="78">
                  <c:v>1.0000000000000009E-2</c:v>
                </c:pt>
                <c:pt idx="79">
                  <c:v>1.0000000000000009E-2</c:v>
                </c:pt>
                <c:pt idx="80">
                  <c:v>1.0000000000000009E-2</c:v>
                </c:pt>
                <c:pt idx="81">
                  <c:v>1.0000000000000009E-2</c:v>
                </c:pt>
                <c:pt idx="82">
                  <c:v>9.9999999999998979E-3</c:v>
                </c:pt>
                <c:pt idx="83">
                  <c:v>1.0000000000000009E-2</c:v>
                </c:pt>
                <c:pt idx="84">
                  <c:v>1.0000000000000009E-2</c:v>
                </c:pt>
                <c:pt idx="85">
                  <c:v>1.0000000000000009E-2</c:v>
                </c:pt>
                <c:pt idx="86">
                  <c:v>1.0000000000000009E-2</c:v>
                </c:pt>
                <c:pt idx="87">
                  <c:v>1.0000000000000009E-2</c:v>
                </c:pt>
                <c:pt idx="88">
                  <c:v>1.0000000000000009E-2</c:v>
                </c:pt>
                <c:pt idx="89">
                  <c:v>1.0000000000000009E-2</c:v>
                </c:pt>
                <c:pt idx="90">
                  <c:v>1.0000000000000009E-2</c:v>
                </c:pt>
                <c:pt idx="91">
                  <c:v>1.0000000000000009E-2</c:v>
                </c:pt>
                <c:pt idx="92">
                  <c:v>1.0000000000000009E-2</c:v>
                </c:pt>
                <c:pt idx="93">
                  <c:v>1.0000000000000009E-2</c:v>
                </c:pt>
                <c:pt idx="94">
                  <c:v>9.9999999999998979E-3</c:v>
                </c:pt>
                <c:pt idx="95">
                  <c:v>1.0000000000000009E-2</c:v>
                </c:pt>
                <c:pt idx="96">
                  <c:v>1.0000000000000009E-2</c:v>
                </c:pt>
                <c:pt idx="97">
                  <c:v>1.0000000000000009E-2</c:v>
                </c:pt>
                <c:pt idx="98">
                  <c:v>1.0000000000000009E-2</c:v>
                </c:pt>
                <c:pt idx="99">
                  <c:v>1.0000000000000009E-2</c:v>
                </c:pt>
                <c:pt idx="100">
                  <c:v>1.0000000000000009E-2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69376"/>
        <c:axId val="105671296"/>
      </c:areaChart>
      <c:catAx>
        <c:axId val="10566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proportion </a:t>
                </a:r>
              </a:p>
            </c:rich>
          </c:tx>
          <c:layout>
            <c:manualLayout>
              <c:xMode val="edge"/>
              <c:yMode val="edge"/>
              <c:x val="0.3380960242188063"/>
              <c:y val="0.80392541707556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71296"/>
        <c:crosses val="autoZero"/>
        <c:auto val="0"/>
        <c:lblAlgn val="ctr"/>
        <c:lblOffset val="100"/>
        <c:tickLblSkip val="8"/>
        <c:tickMarkSkip val="1"/>
        <c:noMultiLvlLbl val="0"/>
      </c:catAx>
      <c:valAx>
        <c:axId val="1056712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56693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0" verticalDpi="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Posterior belief</a:t>
            </a:r>
          </a:p>
        </c:rich>
      </c:tx>
      <c:layout>
        <c:manualLayout>
          <c:xMode val="edge"/>
          <c:yMode val="edge"/>
          <c:x val="0.38262998512228835"/>
          <c:y val="4.477633694970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28662175080176"/>
          <c:y val="0.22885683329851378"/>
          <c:w val="0.68075273426664806"/>
          <c:h val="0.38806158689747988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'Prior and posterior'!$H$21:$H$122</c:f>
              <c:numCache>
                <c:formatCode>General</c:formatCode>
                <c:ptCount val="10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1.0000001000000001</c:v>
                </c:pt>
              </c:numCache>
            </c:numRef>
          </c:cat>
          <c:val>
            <c:numRef>
              <c:f>'Prior and posterior'!$I$21:$I$122</c:f>
              <c:numCache>
                <c:formatCode>General</c:formatCode>
                <c:ptCount val="102"/>
                <c:pt idx="1">
                  <c:v>2.7621807409473632E-7</c:v>
                </c:pt>
                <c:pt idx="2">
                  <c:v>7.849743728609706E-6</c:v>
                </c:pt>
                <c:pt idx="3">
                  <c:v>4.8573622334366682E-5</c:v>
                </c:pt>
                <c:pt idx="4">
                  <c:v>1.6273182961765005E-4</c:v>
                </c:pt>
                <c:pt idx="5">
                  <c:v>3.9525145592840061E-4</c:v>
                </c:pt>
                <c:pt idx="6">
                  <c:v>7.8857461248151798E-4</c:v>
                </c:pt>
                <c:pt idx="7">
                  <c:v>1.377929256514895E-3</c:v>
                </c:pt>
                <c:pt idx="8">
                  <c:v>2.1884977534259858E-3</c:v>
                </c:pt>
                <c:pt idx="9">
                  <c:v>3.2340582077465948E-3</c:v>
                </c:pt>
                <c:pt idx="10">
                  <c:v>4.516740941398872E-3</c:v>
                </c:pt>
                <c:pt idx="11">
                  <c:v>6.0276017733582321E-3</c:v>
                </c:pt>
                <c:pt idx="12">
                  <c:v>7.7477657017523301E-3</c:v>
                </c:pt>
                <c:pt idx="13">
                  <c:v>9.6499398981595881E-3</c:v>
                </c:pt>
                <c:pt idx="14">
                  <c:v>1.1700134236083182E-2</c:v>
                </c:pt>
                <c:pt idx="15">
                  <c:v>1.3859461486455511E-2</c:v>
                </c:pt>
                <c:pt idx="16">
                  <c:v>1.6085918373712718E-2</c:v>
                </c:pt>
                <c:pt idx="17">
                  <c:v>1.8336073405875411E-2</c:v>
                </c:pt>
                <c:pt idx="18">
                  <c:v>2.0566608241104845E-2</c:v>
                </c:pt>
                <c:pt idx="19">
                  <c:v>2.2735676764016832E-2</c:v>
                </c:pt>
                <c:pt idx="20">
                  <c:v>2.480406041499833E-2</c:v>
                </c:pt>
                <c:pt idx="21">
                  <c:v>2.6736110009166619E-2</c:v>
                </c:pt>
                <c:pt idx="22">
                  <c:v>2.8500473631318912E-2</c:v>
                </c:pt>
                <c:pt idx="23">
                  <c:v>3.0070617502919228E-2</c:v>
                </c:pt>
                <c:pt idx="24">
                  <c:v>3.1425152262816836E-2</c:v>
                </c:pt>
                <c:pt idx="25">
                  <c:v>3.2547981135187087E-2</c:v>
                </c:pt>
                <c:pt idx="26">
                  <c:v>3.3428289202106998E-2</c:v>
                </c:pt>
                <c:pt idx="27">
                  <c:v>3.4060394657675241E-2</c:v>
                </c:pt>
                <c:pt idx="28">
                  <c:v>3.4443483677934705E-2</c:v>
                </c:pt>
                <c:pt idx="29">
                  <c:v>3.4581250558911647E-2</c:v>
                </c:pt>
                <c:pt idx="30">
                  <c:v>3.448146419835163E-2</c:v>
                </c:pt>
                <c:pt idx="31">
                  <c:v>3.4155480952960837E-2</c:v>
                </c:pt>
                <c:pt idx="32">
                  <c:v>3.3617722504310499E-2</c:v>
                </c:pt>
                <c:pt idx="33">
                  <c:v>3.2885135710830848E-2</c:v>
                </c:pt>
                <c:pt idx="34">
                  <c:v>3.1976649595086726E-2</c:v>
                </c:pt>
                <c:pt idx="35">
                  <c:v>3.0912642687387026E-2</c:v>
                </c:pt>
                <c:pt idx="36">
                  <c:v>2.97144319801248E-2</c:v>
                </c:pt>
                <c:pt idx="37">
                  <c:v>2.8403792793612936E-2</c:v>
                </c:pt>
                <c:pt idx="38">
                  <c:v>2.7002516955801914E-2</c:v>
                </c:pt>
                <c:pt idx="39">
                  <c:v>2.5532014889398269E-2</c:v>
                </c:pt>
                <c:pt idx="40">
                  <c:v>2.4012965507153261E-2</c:v>
                </c:pt>
                <c:pt idx="41">
                  <c:v>2.2465016259754278E-2</c:v>
                </c:pt>
                <c:pt idx="42">
                  <c:v>2.0906534275077937E-2</c:v>
                </c:pt>
                <c:pt idx="43">
                  <c:v>1.9354408281759383E-2</c:v>
                </c:pt>
                <c:pt idx="44">
                  <c:v>1.7823899928832931E-2</c:v>
                </c:pt>
                <c:pt idx="45">
                  <c:v>1.6328542197314944E-2</c:v>
                </c:pt>
                <c:pt idx="46">
                  <c:v>1.4880081846645354E-2</c:v>
                </c:pt>
                <c:pt idx="47">
                  <c:v>1.3488462243468891E-2</c:v>
                </c:pt>
                <c:pt idx="48">
                  <c:v>1.2161842474753826E-2</c:v>
                </c:pt>
                <c:pt idx="49">
                  <c:v>1.0906648342240866E-2</c:v>
                </c:pt>
                <c:pt idx="50">
                  <c:v>9.7276506597026025E-3</c:v>
                </c:pt>
                <c:pt idx="51">
                  <c:v>8.6280662165032496E-3</c:v>
                </c:pt>
                <c:pt idx="52">
                  <c:v>7.6096768176726615E-3</c:v>
                </c:pt>
                <c:pt idx="53">
                  <c:v>6.6729619489508396E-3</c:v>
                </c:pt>
                <c:pt idx="54">
                  <c:v>5.8172408316290447E-3</c:v>
                </c:pt>
                <c:pt idx="55">
                  <c:v>5.0408199132276899E-3</c:v>
                </c:pt>
                <c:pt idx="56">
                  <c:v>4.3411421730337185E-3</c:v>
                </c:pt>
                <c:pt idx="57">
                  <c:v>3.7149349937939391E-3</c:v>
                </c:pt>
                <c:pt idx="58">
                  <c:v>3.1583537504230597E-3</c:v>
                </c:pt>
                <c:pt idx="59">
                  <c:v>2.6671186823373771E-3</c:v>
                </c:pt>
                <c:pt idx="60">
                  <c:v>2.2366430376293822E-3</c:v>
                </c:pt>
                <c:pt idx="61">
                  <c:v>1.8621508954329569E-3</c:v>
                </c:pt>
                <c:pt idx="62">
                  <c:v>1.5387834791802391E-3</c:v>
                </c:pt>
                <c:pt idx="63">
                  <c:v>1.2616931607315474E-3</c:v>
                </c:pt>
                <c:pt idx="64">
                  <c:v>1.0261247174296884E-3</c:v>
                </c:pt>
                <c:pt idx="65">
                  <c:v>8.2748373589514035E-4</c:v>
                </c:pt>
                <c:pt idx="66">
                  <c:v>6.6139235383877448E-4</c:v>
                </c:pt>
                <c:pt idx="67">
                  <c:v>5.2373279142658991E-4</c:v>
                </c:pt>
                <c:pt idx="68">
                  <c:v>4.1067934483451918E-4</c:v>
                </c:pt>
                <c:pt idx="69">
                  <c:v>3.1871969569996494E-4</c:v>
                </c:pt>
                <c:pt idx="70">
                  <c:v>2.4466653114763037E-4</c:v>
                </c:pt>
                <c:pt idx="71">
                  <c:v>1.8566057080504628E-4</c:v>
                </c:pt>
                <c:pt idx="72">
                  <c:v>1.3916616128095693E-4</c:v>
                </c:pt>
                <c:pt idx="73">
                  <c:v>1.029606272615613E-4</c:v>
                </c:pt>
                <c:pt idx="74">
                  <c:v>7.5118564510368024E-5</c:v>
                </c:pt>
                <c:pt idx="75">
                  <c:v>5.399222698609929E-5</c:v>
                </c:pt>
                <c:pt idx="76">
                  <c:v>3.8189101774777079E-5</c:v>
                </c:pt>
                <c:pt idx="77">
                  <c:v>2.6547685545552646E-5</c:v>
                </c:pt>
                <c:pt idx="78">
                  <c:v>1.8112379035262194E-5</c:v>
                </c:pt>
                <c:pt idx="79">
                  <c:v>1.2108305910696338E-5</c:v>
                </c:pt>
                <c:pt idx="80">
                  <c:v>7.9167435286242593E-6</c:v>
                </c:pt>
                <c:pt idx="81">
                  <c:v>5.051729804472771E-6</c:v>
                </c:pt>
                <c:pt idx="82">
                  <c:v>3.1382865339768529E-6</c:v>
                </c:pt>
                <c:pt idx="83">
                  <c:v>1.8925788254353648E-6</c:v>
                </c:pt>
                <c:pt idx="84">
                  <c:v>1.1042160468210938E-6</c:v>
                </c:pt>
                <c:pt idx="85">
                  <c:v>6.2079481888410726E-7</c:v>
                </c:pt>
                <c:pt idx="86">
                  <c:v>3.346914176916016E-7</c:v>
                </c:pt>
                <c:pt idx="87">
                  <c:v>1.7203139557331326E-7</c:v>
                </c:pt>
                <c:pt idx="88">
                  <c:v>8.3699514874524539E-8</c:v>
                </c:pt>
                <c:pt idx="89">
                  <c:v>3.8203908592215896E-8</c:v>
                </c:pt>
                <c:pt idx="90">
                  <c:v>1.6174800721024951E-8</c:v>
                </c:pt>
                <c:pt idx="91">
                  <c:v>6.2596029470896042E-9</c:v>
                </c:pt>
                <c:pt idx="92">
                  <c:v>2.1716664022619625E-9</c:v>
                </c:pt>
                <c:pt idx="93">
                  <c:v>6.5777394642196896E-10</c:v>
                </c:pt>
                <c:pt idx="94">
                  <c:v>1.6755874465701481E-10</c:v>
                </c:pt>
                <c:pt idx="95">
                  <c:v>3.3973823754251953E-11</c:v>
                </c:pt>
                <c:pt idx="96">
                  <c:v>5.0319748368110595E-12</c:v>
                </c:pt>
                <c:pt idx="97">
                  <c:v>4.7151171855830398E-13</c:v>
                </c:pt>
                <c:pt idx="98">
                  <c:v>2.1427304375265521E-14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83200"/>
        <c:axId val="105689472"/>
      </c:areaChart>
      <c:catAx>
        <c:axId val="10568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Proportion </a:t>
                </a:r>
              </a:p>
            </c:rich>
          </c:tx>
          <c:layout>
            <c:manualLayout>
              <c:xMode val="edge"/>
              <c:yMode val="edge"/>
              <c:x val="0.37089286901424273"/>
              <c:y val="0.800998916544798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89472"/>
        <c:crosses val="autoZero"/>
        <c:auto val="0"/>
        <c:lblAlgn val="ctr"/>
        <c:lblOffset val="100"/>
        <c:tickLblSkip val="8"/>
        <c:tickMarkSkip val="1"/>
        <c:noMultiLvlLbl val="0"/>
      </c:catAx>
      <c:valAx>
        <c:axId val="1056894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56832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100"/>
      <c:rotY val="138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837264758885307E-2"/>
          <c:y val="1.1834319526627219E-2"/>
          <c:w val="0.67907053855211952"/>
          <c:h val="0.84615384615384615"/>
        </c:manualLayout>
      </c:layout>
      <c:surface3DChart>
        <c:wireframe val="0"/>
        <c:ser>
          <c:idx val="0"/>
          <c:order val="0"/>
          <c:tx>
            <c:v>1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'Two proportions '!$F$5:$P$5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1.3877787807814457E-16</c:v>
                </c:pt>
              </c:numCache>
            </c:numRef>
          </c:cat>
          <c:val>
            <c:numRef>
              <c:f>'Two proportions '!$F$6:$P$6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0.9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'Two proportions '!$F$5:$P$5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1.3877787807814457E-16</c:v>
                </c:pt>
              </c:numCache>
            </c:numRef>
          </c:cat>
          <c:val>
            <c:numRef>
              <c:f>'Two proportions '!$F$7:$P$7</c:f>
              <c:numCache>
                <c:formatCode>General</c:formatCode>
                <c:ptCount val="11"/>
                <c:pt idx="0">
                  <c:v>0</c:v>
                </c:pt>
                <c:pt idx="1">
                  <c:v>5.9048999999999919E-7</c:v>
                </c:pt>
                <c:pt idx="2">
                  <c:v>6.6355199999999923E-6</c:v>
                </c:pt>
                <c:pt idx="3">
                  <c:v>2.2504229999999972E-5</c:v>
                </c:pt>
                <c:pt idx="4">
                  <c:v>4.4789759999999946E-5</c:v>
                </c:pt>
                <c:pt idx="5">
                  <c:v>6.3281249999999956E-5</c:v>
                </c:pt>
                <c:pt idx="6">
                  <c:v>6.718463999999999E-5</c:v>
                </c:pt>
                <c:pt idx="7">
                  <c:v>5.2509870000000008E-5</c:v>
                </c:pt>
                <c:pt idx="8">
                  <c:v>2.6542080000000024E-5</c:v>
                </c:pt>
                <c:pt idx="9">
                  <c:v>5.314410000000018E-6</c:v>
                </c:pt>
                <c:pt idx="10">
                  <c:v>2.1649394151746765E-50</c:v>
                </c:pt>
              </c:numCache>
            </c:numRef>
          </c:val>
        </c:ser>
        <c:ser>
          <c:idx val="2"/>
          <c:order val="2"/>
          <c:tx>
            <c:v>0.8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'Two proportions '!$F$5:$P$5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1.3877787807814457E-16</c:v>
                </c:pt>
              </c:numCache>
            </c:numRef>
          </c:cat>
          <c:val>
            <c:numRef>
              <c:f>'Two proportions '!$F$8:$P$8</c:f>
              <c:numCache>
                <c:formatCode>General</c:formatCode>
                <c:ptCount val="11"/>
                <c:pt idx="0">
                  <c:v>0</c:v>
                </c:pt>
                <c:pt idx="1">
                  <c:v>1.8662399999999977E-6</c:v>
                </c:pt>
                <c:pt idx="2">
                  <c:v>2.0971519999999975E-5</c:v>
                </c:pt>
                <c:pt idx="3">
                  <c:v>7.1124479999999917E-5</c:v>
                </c:pt>
                <c:pt idx="4">
                  <c:v>1.4155775999999986E-4</c:v>
                </c:pt>
                <c:pt idx="5">
                  <c:v>1.9999999999999987E-4</c:v>
                </c:pt>
                <c:pt idx="6">
                  <c:v>2.1233663999999997E-4</c:v>
                </c:pt>
                <c:pt idx="7">
                  <c:v>1.6595712000000006E-4</c:v>
                </c:pt>
                <c:pt idx="8">
                  <c:v>8.388608000000009E-5</c:v>
                </c:pt>
                <c:pt idx="9">
                  <c:v>1.6796160000000058E-5</c:v>
                </c:pt>
                <c:pt idx="10">
                  <c:v>6.8422776578360155E-50</c:v>
                </c:pt>
              </c:numCache>
            </c:numRef>
          </c:val>
        </c:ser>
        <c:ser>
          <c:idx val="3"/>
          <c:order val="3"/>
          <c:tx>
            <c:v>0.7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'Two proportions '!$F$5:$P$5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1.3877787807814457E-16</c:v>
                </c:pt>
              </c:numCache>
            </c:numRef>
          </c:cat>
          <c:val>
            <c:numRef>
              <c:f>'Two proportions '!$F$9:$P$9</c:f>
              <c:numCache>
                <c:formatCode>General</c:formatCode>
                <c:ptCount val="11"/>
                <c:pt idx="0">
                  <c:v>0</c:v>
                </c:pt>
                <c:pt idx="1">
                  <c:v>3.2148899999999963E-6</c:v>
                </c:pt>
                <c:pt idx="2">
                  <c:v>3.6126719999999955E-5</c:v>
                </c:pt>
                <c:pt idx="3">
                  <c:v>1.2252302999999989E-4</c:v>
                </c:pt>
                <c:pt idx="4">
                  <c:v>2.4385535999999977E-4</c:v>
                </c:pt>
                <c:pt idx="5">
                  <c:v>3.4453124999999979E-4</c:v>
                </c:pt>
                <c:pt idx="6">
                  <c:v>3.6578303999999995E-4</c:v>
                </c:pt>
                <c:pt idx="7">
                  <c:v>2.8588707000000007E-4</c:v>
                </c:pt>
                <c:pt idx="8">
                  <c:v>1.4450688000000014E-4</c:v>
                </c:pt>
                <c:pt idx="9">
                  <c:v>2.8934010000000103E-5</c:v>
                </c:pt>
                <c:pt idx="10">
                  <c:v>1.1786892371506574E-49</c:v>
                </c:pt>
              </c:numCache>
            </c:numRef>
          </c:val>
        </c:ser>
        <c:ser>
          <c:idx val="4"/>
          <c:order val="4"/>
          <c:tx>
            <c:v>0.6</c:v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'Two proportions '!$F$5:$P$5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1.3877787807814457E-16</c:v>
                </c:pt>
              </c:numCache>
            </c:numRef>
          </c:cat>
          <c:val>
            <c:numRef>
              <c:f>'Two proportions '!$F$10:$P$10</c:f>
              <c:numCache>
                <c:formatCode>General</c:formatCode>
                <c:ptCount val="11"/>
                <c:pt idx="0">
                  <c:v>0</c:v>
                </c:pt>
                <c:pt idx="1">
                  <c:v>4.1990399999999951E-6</c:v>
                </c:pt>
                <c:pt idx="2">
                  <c:v>4.7185919999999952E-5</c:v>
                </c:pt>
                <c:pt idx="3">
                  <c:v>1.6003007999999984E-4</c:v>
                </c:pt>
                <c:pt idx="4">
                  <c:v>3.1850495999999969E-4</c:v>
                </c:pt>
                <c:pt idx="5">
                  <c:v>4.4999999999999983E-4</c:v>
                </c:pt>
                <c:pt idx="6">
                  <c:v>4.7775743999999996E-4</c:v>
                </c:pt>
                <c:pt idx="7">
                  <c:v>3.7340352000000016E-4</c:v>
                </c:pt>
                <c:pt idx="8">
                  <c:v>1.8874368000000022E-4</c:v>
                </c:pt>
                <c:pt idx="9">
                  <c:v>3.7791360000000138E-5</c:v>
                </c:pt>
                <c:pt idx="10">
                  <c:v>1.5395124730131036E-49</c:v>
                </c:pt>
              </c:numCache>
            </c:numRef>
          </c:val>
        </c:ser>
        <c:ser>
          <c:idx val="5"/>
          <c:order val="5"/>
          <c:tx>
            <c:v>0.5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'Two proportions '!$F$5:$P$5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1.3877787807814457E-16</c:v>
                </c:pt>
              </c:numCache>
            </c:numRef>
          </c:cat>
          <c:val>
            <c:numRef>
              <c:f>'Two proportions '!$F$11:$P$11</c:f>
              <c:numCache>
                <c:formatCode>General</c:formatCode>
                <c:ptCount val="11"/>
                <c:pt idx="0">
                  <c:v>0</c:v>
                </c:pt>
                <c:pt idx="1">
                  <c:v>4.5562499999999956E-6</c:v>
                </c:pt>
                <c:pt idx="2">
                  <c:v>5.1199999999999957E-5</c:v>
                </c:pt>
                <c:pt idx="3">
                  <c:v>1.7364374999999989E-4</c:v>
                </c:pt>
                <c:pt idx="4">
                  <c:v>3.4559999999999978E-4</c:v>
                </c:pt>
                <c:pt idx="5">
                  <c:v>4.8828124999999989E-4</c:v>
                </c:pt>
                <c:pt idx="6">
                  <c:v>5.1840000000000013E-4</c:v>
                </c:pt>
                <c:pt idx="7">
                  <c:v>4.0516875000000028E-4</c:v>
                </c:pt>
                <c:pt idx="8">
                  <c:v>2.0480000000000029E-4</c:v>
                </c:pt>
                <c:pt idx="9">
                  <c:v>4.100625000000016E-5</c:v>
                </c:pt>
                <c:pt idx="10">
                  <c:v>1.6704779438076215E-49</c:v>
                </c:pt>
              </c:numCache>
            </c:numRef>
          </c:val>
        </c:ser>
        <c:ser>
          <c:idx val="6"/>
          <c:order val="6"/>
          <c:tx>
            <c:v>0.4</c:v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'Two proportions '!$F$5:$P$5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1.3877787807814457E-16</c:v>
                </c:pt>
              </c:numCache>
            </c:numRef>
          </c:cat>
          <c:val>
            <c:numRef>
              <c:f>'Two proportions '!$F$12:$P$12</c:f>
              <c:numCache>
                <c:formatCode>General</c:formatCode>
                <c:ptCount val="11"/>
                <c:pt idx="0">
                  <c:v>0</c:v>
                </c:pt>
                <c:pt idx="1">
                  <c:v>4.1990399999999968E-6</c:v>
                </c:pt>
                <c:pt idx="2">
                  <c:v>4.7185919999999973E-5</c:v>
                </c:pt>
                <c:pt idx="3">
                  <c:v>1.6003007999999992E-4</c:v>
                </c:pt>
                <c:pt idx="4">
                  <c:v>3.1850495999999985E-4</c:v>
                </c:pt>
                <c:pt idx="5">
                  <c:v>4.5000000000000004E-4</c:v>
                </c:pt>
                <c:pt idx="6">
                  <c:v>4.7775744000000023E-4</c:v>
                </c:pt>
                <c:pt idx="7">
                  <c:v>3.7340352000000032E-4</c:v>
                </c:pt>
                <c:pt idx="8">
                  <c:v>1.887436800000003E-4</c:v>
                </c:pt>
                <c:pt idx="9">
                  <c:v>3.7791360000000152E-5</c:v>
                </c:pt>
                <c:pt idx="10">
                  <c:v>1.5395124730131044E-49</c:v>
                </c:pt>
              </c:numCache>
            </c:numRef>
          </c:val>
        </c:ser>
        <c:ser>
          <c:idx val="7"/>
          <c:order val="7"/>
          <c:tx>
            <c:v>0.3</c:v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'Two proportions '!$F$5:$P$5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1.3877787807814457E-16</c:v>
                </c:pt>
              </c:numCache>
            </c:numRef>
          </c:cat>
          <c:val>
            <c:numRef>
              <c:f>'Two proportions '!$F$13:$P$13</c:f>
              <c:numCache>
                <c:formatCode>General</c:formatCode>
                <c:ptCount val="11"/>
                <c:pt idx="0">
                  <c:v>0</c:v>
                </c:pt>
                <c:pt idx="1">
                  <c:v>3.2148899999999988E-6</c:v>
                </c:pt>
                <c:pt idx="2">
                  <c:v>3.6126719999999989E-5</c:v>
                </c:pt>
                <c:pt idx="3">
                  <c:v>1.2252302999999999E-4</c:v>
                </c:pt>
                <c:pt idx="4">
                  <c:v>2.4385535999999999E-4</c:v>
                </c:pt>
                <c:pt idx="5">
                  <c:v>3.4453125000000011E-4</c:v>
                </c:pt>
                <c:pt idx="6">
                  <c:v>3.6578304000000028E-4</c:v>
                </c:pt>
                <c:pt idx="7">
                  <c:v>2.8588707000000039E-4</c:v>
                </c:pt>
                <c:pt idx="8">
                  <c:v>1.4450688000000031E-4</c:v>
                </c:pt>
                <c:pt idx="9">
                  <c:v>2.8934010000000131E-5</c:v>
                </c:pt>
                <c:pt idx="10">
                  <c:v>1.1786892371506585E-49</c:v>
                </c:pt>
              </c:numCache>
            </c:numRef>
          </c:val>
        </c:ser>
        <c:ser>
          <c:idx val="8"/>
          <c:order val="8"/>
          <c:tx>
            <c:v>0.2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'Two proportions '!$F$5:$P$5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1.3877787807814457E-16</c:v>
                </c:pt>
              </c:numCache>
            </c:numRef>
          </c:cat>
          <c:val>
            <c:numRef>
              <c:f>'Two proportions '!$F$14:$P$14</c:f>
              <c:numCache>
                <c:formatCode>General</c:formatCode>
                <c:ptCount val="11"/>
                <c:pt idx="0">
                  <c:v>0</c:v>
                </c:pt>
                <c:pt idx="1">
                  <c:v>1.8662400000000005E-6</c:v>
                </c:pt>
                <c:pt idx="2">
                  <c:v>2.0971520000000009E-5</c:v>
                </c:pt>
                <c:pt idx="3">
                  <c:v>7.1124480000000039E-5</c:v>
                </c:pt>
                <c:pt idx="4">
                  <c:v>1.4155776000000008E-4</c:v>
                </c:pt>
                <c:pt idx="5">
                  <c:v>2.0000000000000017E-4</c:v>
                </c:pt>
                <c:pt idx="6">
                  <c:v>2.1233664000000027E-4</c:v>
                </c:pt>
                <c:pt idx="7">
                  <c:v>1.659571200000003E-4</c:v>
                </c:pt>
                <c:pt idx="8">
                  <c:v>8.3886080000000212E-5</c:v>
                </c:pt>
                <c:pt idx="9">
                  <c:v>1.6796160000000086E-5</c:v>
                </c:pt>
                <c:pt idx="10">
                  <c:v>6.842277657836026E-50</c:v>
                </c:pt>
              </c:numCache>
            </c:numRef>
          </c:val>
        </c:ser>
        <c:ser>
          <c:idx val="9"/>
          <c:order val="9"/>
          <c:tx>
            <c:v>0.1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'Two proportions '!$F$5:$P$5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1.3877787807814457E-16</c:v>
                </c:pt>
              </c:numCache>
            </c:numRef>
          </c:cat>
          <c:val>
            <c:numRef>
              <c:f>'Two proportions '!$F$15:$P$15</c:f>
              <c:numCache>
                <c:formatCode>General</c:formatCode>
                <c:ptCount val="11"/>
                <c:pt idx="0">
                  <c:v>0</c:v>
                </c:pt>
                <c:pt idx="1">
                  <c:v>5.904900000000011E-7</c:v>
                </c:pt>
                <c:pt idx="2">
                  <c:v>6.6355200000000127E-6</c:v>
                </c:pt>
                <c:pt idx="3">
                  <c:v>2.2504230000000047E-5</c:v>
                </c:pt>
                <c:pt idx="4">
                  <c:v>4.4789760000000095E-5</c:v>
                </c:pt>
                <c:pt idx="5">
                  <c:v>6.3281250000000159E-5</c:v>
                </c:pt>
                <c:pt idx="6">
                  <c:v>6.7184640000000193E-5</c:v>
                </c:pt>
                <c:pt idx="7">
                  <c:v>5.2509870000000178E-5</c:v>
                </c:pt>
                <c:pt idx="8">
                  <c:v>2.6542080000000108E-5</c:v>
                </c:pt>
                <c:pt idx="9">
                  <c:v>5.3144100000000357E-6</c:v>
                </c:pt>
                <c:pt idx="10">
                  <c:v>2.1649394151746836E-50</c:v>
                </c:pt>
              </c:numCache>
            </c:numRef>
          </c:val>
        </c:ser>
        <c:ser>
          <c:idx val="10"/>
          <c:order val="10"/>
          <c:tx>
            <c:v>0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'Two proportions '!$F$5:$P$5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1.3877787807814457E-16</c:v>
                </c:pt>
              </c:numCache>
            </c:numRef>
          </c:cat>
          <c:val>
            <c:numRef>
              <c:f>'Two proportions '!$F$16:$P$16</c:f>
              <c:numCache>
                <c:formatCode>General</c:formatCode>
                <c:ptCount val="11"/>
                <c:pt idx="0">
                  <c:v>0</c:v>
                </c:pt>
                <c:pt idx="1">
                  <c:v>1.4040029294582934E-36</c:v>
                </c:pt>
                <c:pt idx="2">
                  <c:v>1.5777218104420219E-35</c:v>
                </c:pt>
                <c:pt idx="3">
                  <c:v>5.3508111644910524E-35</c:v>
                </c:pt>
                <c:pt idx="4">
                  <c:v>1.0649622220483649E-34</c:v>
                </c:pt>
                <c:pt idx="5">
                  <c:v>1.5046327690525274E-34</c:v>
                </c:pt>
                <c:pt idx="6">
                  <c:v>1.5974433330725488E-34</c:v>
                </c:pt>
                <c:pt idx="7">
                  <c:v>1.2485226050479138E-34</c:v>
                </c:pt>
                <c:pt idx="8">
                  <c:v>6.3108872417681014E-35</c:v>
                </c:pt>
                <c:pt idx="9">
                  <c:v>1.26360263651247E-35</c:v>
                </c:pt>
                <c:pt idx="10">
                  <c:v>5.1475575894680252E-80</c:v>
                </c:pt>
              </c:numCache>
            </c:numRef>
          </c:val>
        </c:ser>
        <c:bandFmts>
          <c:bandFmt>
            <c:idx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112445312"/>
        <c:axId val="112451584"/>
        <c:axId val="105687680"/>
      </c:surface3DChart>
      <c:catAx>
        <c:axId val="11244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pi1</a:t>
                </a:r>
              </a:p>
            </c:rich>
          </c:tx>
          <c:layout>
            <c:manualLayout>
              <c:xMode val="edge"/>
              <c:yMode val="edge"/>
              <c:x val="0.63488444186550907"/>
              <c:y val="0.8550295857988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51584"/>
        <c:crosses val="autoZero"/>
        <c:auto val="0"/>
        <c:lblAlgn val="ctr"/>
        <c:lblOffset val="100"/>
        <c:tickLblSkip val="4"/>
        <c:tickMarkSkip val="1"/>
        <c:noMultiLvlLbl val="1"/>
      </c:catAx>
      <c:valAx>
        <c:axId val="11245158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posterior</a:t>
                </a:r>
              </a:p>
            </c:rich>
          </c:tx>
          <c:layout>
            <c:manualLayout>
              <c:xMode val="edge"/>
              <c:yMode val="edge"/>
              <c:x val="0.79302415632285195"/>
              <c:y val="0.420118343195266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45312"/>
        <c:crosses val="min"/>
        <c:crossBetween val="between"/>
      </c:valAx>
      <c:serAx>
        <c:axId val="10568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pi2</a:t>
                </a:r>
              </a:p>
            </c:rich>
          </c:tx>
          <c:layout>
            <c:manualLayout>
              <c:xMode val="edge"/>
              <c:yMode val="edge"/>
              <c:x val="8.1395441264808854E-2"/>
              <c:y val="0.77218934911242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51584"/>
        <c:crosses val="autoZero"/>
        <c:tickLblSkip val="3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Simulated posterior</a:t>
            </a:r>
          </a:p>
        </c:rich>
      </c:tx>
      <c:layout>
        <c:manualLayout>
          <c:xMode val="edge"/>
          <c:yMode val="edge"/>
          <c:x val="0.38489242434488141"/>
          <c:y val="3.9682693462818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46821031591652E-2"/>
          <c:y val="0.23015962208434898"/>
          <c:w val="0.70683515311933831"/>
          <c:h val="0.468255782861261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'Simulation for two proportions'!$R$207:$AK$207</c:f>
              <c:numCache>
                <c:formatCode>General</c:formatCode>
                <c:ptCount val="20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</c:v>
                </c:pt>
                <c:pt idx="4">
                  <c:v>-0.6</c:v>
                </c:pt>
                <c:pt idx="5">
                  <c:v>-0.5</c:v>
                </c:pt>
                <c:pt idx="6">
                  <c:v>-0.4</c:v>
                </c:pt>
                <c:pt idx="7">
                  <c:v>-0.3</c:v>
                </c:pt>
                <c:pt idx="8">
                  <c:v>-0.2</c:v>
                </c:pt>
                <c:pt idx="9">
                  <c:v>-0.1</c:v>
                </c:pt>
                <c:pt idx="10">
                  <c:v>0</c:v>
                </c:pt>
                <c:pt idx="11">
                  <c:v>0.1</c:v>
                </c:pt>
                <c:pt idx="12">
                  <c:v>0.2</c:v>
                </c:pt>
                <c:pt idx="13">
                  <c:v>0.3</c:v>
                </c:pt>
                <c:pt idx="14">
                  <c:v>0.4</c:v>
                </c:pt>
                <c:pt idx="15">
                  <c:v>0.5</c:v>
                </c:pt>
                <c:pt idx="16">
                  <c:v>0.6</c:v>
                </c:pt>
                <c:pt idx="17">
                  <c:v>0.7</c:v>
                </c:pt>
                <c:pt idx="18">
                  <c:v>0.8</c:v>
                </c:pt>
                <c:pt idx="19">
                  <c:v>0.9</c:v>
                </c:pt>
              </c:numCache>
            </c:numRef>
          </c:cat>
          <c:val>
            <c:numRef>
              <c:f>'Simulation for two proportions'!$R$208:$AK$208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17</c:v>
                </c:pt>
                <c:pt idx="6">
                  <c:v>19</c:v>
                </c:pt>
                <c:pt idx="7">
                  <c:v>27</c:v>
                </c:pt>
                <c:pt idx="8">
                  <c:v>23</c:v>
                </c:pt>
                <c:pt idx="9">
                  <c:v>39</c:v>
                </c:pt>
                <c:pt idx="10">
                  <c:v>24</c:v>
                </c:pt>
                <c:pt idx="11">
                  <c:v>14</c:v>
                </c:pt>
                <c:pt idx="12">
                  <c:v>14</c:v>
                </c:pt>
                <c:pt idx="13">
                  <c:v>7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358528"/>
        <c:axId val="112360448"/>
      </c:barChart>
      <c:catAx>
        <c:axId val="11235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Diff pi1 - pi2</a:t>
                </a:r>
              </a:p>
            </c:rich>
          </c:tx>
          <c:layout>
            <c:manualLayout>
              <c:xMode val="edge"/>
              <c:yMode val="edge"/>
              <c:x val="0.35971254611671161"/>
              <c:y val="0.841273101411758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604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123604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58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0</xdr:rowOff>
    </xdr:from>
    <xdr:to>
      <xdr:col>8</xdr:col>
      <xdr:colOff>485775</xdr:colOff>
      <xdr:row>8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38100</xdr:rowOff>
    </xdr:from>
    <xdr:to>
      <xdr:col>7</xdr:col>
      <xdr:colOff>171450</xdr:colOff>
      <xdr:row>5</xdr:row>
      <xdr:rowOff>95250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133350</xdr:rowOff>
    </xdr:from>
    <xdr:to>
      <xdr:col>11</xdr:col>
      <xdr:colOff>295275</xdr:colOff>
      <xdr:row>8</xdr:row>
      <xdr:rowOff>200025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180975</xdr:colOff>
      <xdr:row>9</xdr:row>
      <xdr:rowOff>28575</xdr:rowOff>
    </xdr:from>
    <xdr:to>
      <xdr:col>11</xdr:col>
      <xdr:colOff>361950</xdr:colOff>
      <xdr:row>21</xdr:row>
      <xdr:rowOff>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10</xdr:col>
      <xdr:colOff>438150</xdr:colOff>
      <xdr:row>10</xdr:row>
      <xdr:rowOff>47625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4</xdr:row>
      <xdr:rowOff>228600</xdr:rowOff>
    </xdr:from>
    <xdr:to>
      <xdr:col>13</xdr:col>
      <xdr:colOff>581025</xdr:colOff>
      <xdr:row>18</xdr:row>
      <xdr:rowOff>95250</xdr:rowOff>
    </xdr:to>
    <xdr:graphicFrame macro="">
      <xdr:nvGraphicFramePr>
        <xdr:cNvPr id="51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showGridLines="0" tabSelected="1" workbookViewId="0">
      <selection activeCell="A6" sqref="A6"/>
    </sheetView>
  </sheetViews>
  <sheetFormatPr defaultRowHeight="12.75" x14ac:dyDescent="0.2"/>
  <cols>
    <col min="1" max="1" width="85.42578125" customWidth="1"/>
  </cols>
  <sheetData>
    <row r="1" spans="1:1" s="1" customFormat="1" ht="23.25" customHeight="1" x14ac:dyDescent="0.2">
      <c r="A1" s="20" t="s">
        <v>9</v>
      </c>
    </row>
    <row r="2" spans="1:1" s="1" customFormat="1" ht="23.25" customHeight="1" x14ac:dyDescent="0.2">
      <c r="A2" s="20" t="s">
        <v>10</v>
      </c>
    </row>
    <row r="3" spans="1:1" s="1" customFormat="1" ht="23.25" customHeight="1" x14ac:dyDescent="0.2">
      <c r="A3" s="20"/>
    </row>
    <row r="4" spans="1:1" s="1" customFormat="1" ht="23.25" customHeight="1" x14ac:dyDescent="0.2">
      <c r="A4" s="20" t="s">
        <v>56</v>
      </c>
    </row>
    <row r="5" spans="1:1" s="1" customFormat="1" ht="23.25" customHeight="1" x14ac:dyDescent="0.2">
      <c r="A5" s="20" t="s">
        <v>11</v>
      </c>
    </row>
    <row r="6" spans="1:1" s="65" customFormat="1" x14ac:dyDescent="0.2">
      <c r="A6" s="65" t="s">
        <v>12</v>
      </c>
    </row>
    <row r="7" spans="1:1" s="65" customFormat="1" x14ac:dyDescent="0.2">
      <c r="A7" s="65" t="s">
        <v>13</v>
      </c>
    </row>
    <row r="8" spans="1:1" s="1" customFormat="1" x14ac:dyDescent="0.2">
      <c r="A8" s="25"/>
    </row>
    <row r="9" spans="1:1" s="1" customFormat="1" x14ac:dyDescent="0.2">
      <c r="A9" s="25"/>
    </row>
    <row r="10" spans="1:1" s="1" customFormat="1" x14ac:dyDescent="0.2">
      <c r="A10" s="28" t="s">
        <v>14</v>
      </c>
    </row>
    <row r="11" spans="1:1" s="65" customFormat="1" x14ac:dyDescent="0.2">
      <c r="A11" s="65" t="s">
        <v>15</v>
      </c>
    </row>
    <row r="12" spans="1:1" s="65" customFormat="1" x14ac:dyDescent="0.2">
      <c r="A12" s="65" t="s">
        <v>53</v>
      </c>
    </row>
    <row r="13" spans="1:1" s="1" customFormat="1" x14ac:dyDescent="0.2"/>
    <row r="14" spans="1:1" s="1" customFormat="1" x14ac:dyDescent="0.2">
      <c r="A14" s="20" t="s">
        <v>16</v>
      </c>
    </row>
    <row r="15" spans="1:1" s="65" customFormat="1" x14ac:dyDescent="0.2">
      <c r="A15" s="65" t="s">
        <v>63</v>
      </c>
    </row>
    <row r="16" spans="1:1" s="65" customFormat="1" x14ac:dyDescent="0.2">
      <c r="A16" s="65" t="s">
        <v>17</v>
      </c>
    </row>
    <row r="17" spans="1:1" s="65" customFormat="1" x14ac:dyDescent="0.2">
      <c r="A17" s="65" t="s">
        <v>18</v>
      </c>
    </row>
    <row r="18" spans="1:1" s="65" customFormat="1" x14ac:dyDescent="0.2">
      <c r="A18" s="65" t="s">
        <v>19</v>
      </c>
    </row>
    <row r="19" spans="1:1" s="1" customFormat="1" x14ac:dyDescent="0.2">
      <c r="A19" s="25"/>
    </row>
    <row r="20" spans="1:1" s="1" customFormat="1" x14ac:dyDescent="0.2">
      <c r="A20" s="20" t="s">
        <v>20</v>
      </c>
    </row>
    <row r="21" spans="1:1" s="65" customFormat="1" x14ac:dyDescent="0.2">
      <c r="A21" s="65" t="s">
        <v>21</v>
      </c>
    </row>
    <row r="22" spans="1:1" s="65" customFormat="1" x14ac:dyDescent="0.2">
      <c r="A22" s="65" t="s">
        <v>54</v>
      </c>
    </row>
    <row r="23" spans="1:1" s="65" customFormat="1" x14ac:dyDescent="0.2">
      <c r="A23" s="65" t="s">
        <v>55</v>
      </c>
    </row>
    <row r="24" spans="1:1" s="65" customFormat="1" x14ac:dyDescent="0.2">
      <c r="A24" s="65" t="s">
        <v>22</v>
      </c>
    </row>
    <row r="25" spans="1:1" s="1" customFormat="1" x14ac:dyDescent="0.2"/>
    <row r="26" spans="1:1" s="1" customFormat="1" x14ac:dyDescent="0.2"/>
    <row r="27" spans="1:1" s="1" customFormat="1" x14ac:dyDescent="0.2"/>
    <row r="28" spans="1:1" s="1" customFormat="1" x14ac:dyDescent="0.2"/>
  </sheetData>
  <phoneticPr fontId="6" type="noConversion"/>
  <printOptions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A10" sqref="A10"/>
    </sheetView>
  </sheetViews>
  <sheetFormatPr defaultRowHeight="12.75" x14ac:dyDescent="0.2"/>
  <cols>
    <col min="1" max="1" width="27.140625" customWidth="1"/>
    <col min="4" max="4" width="10.42578125" customWidth="1"/>
  </cols>
  <sheetData>
    <row r="1" spans="1:9" s="2" customFormat="1" ht="69.75" x14ac:dyDescent="0.35">
      <c r="A1" s="66" t="s">
        <v>64</v>
      </c>
      <c r="B1" s="67"/>
      <c r="C1" s="67"/>
      <c r="D1" s="67"/>
      <c r="E1" s="67"/>
      <c r="F1" s="67"/>
      <c r="G1" s="67"/>
      <c r="H1" s="67"/>
      <c r="I1" s="67"/>
    </row>
    <row r="3" spans="1:9" ht="23.25" x14ac:dyDescent="0.35">
      <c r="A3" s="6" t="s">
        <v>1</v>
      </c>
      <c r="B3" s="45">
        <v>0</v>
      </c>
    </row>
    <row r="4" spans="1:9" ht="23.25" x14ac:dyDescent="0.35">
      <c r="A4" s="6" t="s">
        <v>2</v>
      </c>
      <c r="B4" s="19">
        <v>0</v>
      </c>
    </row>
    <row r="6" spans="1:9" x14ac:dyDescent="0.2">
      <c r="A6" s="5" t="s">
        <v>3</v>
      </c>
      <c r="B6" s="8" t="e">
        <f>B4/B3</f>
        <v>#DIV/0!</v>
      </c>
      <c r="G6" s="2"/>
    </row>
    <row r="7" spans="1:9" x14ac:dyDescent="0.2">
      <c r="A7" s="5" t="s">
        <v>4</v>
      </c>
      <c r="B7" s="7" t="e">
        <f>B4/B3</f>
        <v>#DIV/0!</v>
      </c>
    </row>
    <row r="9" spans="1:9" ht="18" x14ac:dyDescent="0.25">
      <c r="A9" s="20"/>
      <c r="B9" s="21"/>
      <c r="C9" s="1"/>
      <c r="D9" s="1"/>
      <c r="E9" s="1"/>
    </row>
    <row r="10" spans="1:9" x14ac:dyDescent="0.2">
      <c r="A10" s="1"/>
      <c r="B10" s="1"/>
      <c r="C10" s="1"/>
      <c r="D10" s="1"/>
      <c r="E10" s="1"/>
    </row>
    <row r="11" spans="1:9" x14ac:dyDescent="0.2">
      <c r="A11" s="1"/>
      <c r="B11" s="1"/>
      <c r="C11" s="20"/>
      <c r="D11" s="20"/>
      <c r="E11" s="1"/>
    </row>
    <row r="12" spans="1:9" x14ac:dyDescent="0.2">
      <c r="A12" s="20"/>
      <c r="B12" s="1"/>
      <c r="C12" s="10"/>
      <c r="D12" s="10"/>
      <c r="E12" s="1"/>
    </row>
    <row r="13" spans="1:9" x14ac:dyDescent="0.2">
      <c r="A13" s="20"/>
      <c r="B13" s="1"/>
      <c r="C13" s="22"/>
      <c r="D13" s="22"/>
      <c r="E13" s="1"/>
    </row>
    <row r="14" spans="1:9" x14ac:dyDescent="0.2">
      <c r="A14" s="1"/>
      <c r="B14" s="1"/>
      <c r="C14" s="22"/>
      <c r="D14" s="22"/>
      <c r="E14" s="23"/>
    </row>
    <row r="15" spans="1:9" x14ac:dyDescent="0.2">
      <c r="A15" s="1"/>
      <c r="B15" s="1"/>
      <c r="C15" s="1"/>
      <c r="D15" s="1"/>
      <c r="E15" s="1"/>
    </row>
    <row r="16" spans="1:9" x14ac:dyDescent="0.2">
      <c r="D16" s="8"/>
      <c r="E16" s="10"/>
    </row>
    <row r="17" spans="2:5" x14ac:dyDescent="0.2">
      <c r="C17" t="s">
        <v>5</v>
      </c>
    </row>
    <row r="18" spans="2:5" s="2" customFormat="1" ht="25.5" x14ac:dyDescent="0.2">
      <c r="C18" s="2" t="s">
        <v>6</v>
      </c>
      <c r="D18" s="2" t="s">
        <v>7</v>
      </c>
      <c r="E18" s="2" t="s">
        <v>8</v>
      </c>
    </row>
    <row r="19" spans="2:5" x14ac:dyDescent="0.2">
      <c r="B19">
        <v>0</v>
      </c>
      <c r="C19">
        <f t="shared" ref="C19:C34" si="0">B19/100</f>
        <v>0</v>
      </c>
      <c r="E19">
        <f>BETADIST(C19,$B$3-$B$4+1,$B$4+1)</f>
        <v>0</v>
      </c>
    </row>
    <row r="20" spans="2:5" x14ac:dyDescent="0.2">
      <c r="B20">
        <f>B19+1</f>
        <v>1</v>
      </c>
      <c r="C20">
        <f t="shared" si="0"/>
        <v>0.01</v>
      </c>
      <c r="D20">
        <f t="shared" ref="D20:D35" si="1">E20-E19</f>
        <v>1.0000000000000004E-2</v>
      </c>
      <c r="E20">
        <f>BETADIST(C20,$B$4+1,$B$3-$B$4+1)</f>
        <v>1.0000000000000004E-2</v>
      </c>
    </row>
    <row r="21" spans="2:5" x14ac:dyDescent="0.2">
      <c r="B21">
        <f t="shared" ref="B21:B36" si="2">B20+1</f>
        <v>2</v>
      </c>
      <c r="C21">
        <f t="shared" si="0"/>
        <v>0.02</v>
      </c>
      <c r="D21">
        <f t="shared" si="1"/>
        <v>9.9999999999999967E-3</v>
      </c>
      <c r="E21">
        <f t="shared" ref="E21:E36" si="3">BETADIST(C21,$B$4+1,$B$3-$B$4+1)</f>
        <v>0.02</v>
      </c>
    </row>
    <row r="22" spans="2:5" x14ac:dyDescent="0.2">
      <c r="B22">
        <f t="shared" si="2"/>
        <v>3</v>
      </c>
      <c r="C22">
        <f t="shared" si="0"/>
        <v>0.03</v>
      </c>
      <c r="D22">
        <f t="shared" si="1"/>
        <v>9.999999999999995E-3</v>
      </c>
      <c r="E22">
        <f t="shared" si="3"/>
        <v>2.9999999999999995E-2</v>
      </c>
    </row>
    <row r="23" spans="2:5" x14ac:dyDescent="0.2">
      <c r="B23">
        <f t="shared" si="2"/>
        <v>4</v>
      </c>
      <c r="C23">
        <f t="shared" si="0"/>
        <v>0.04</v>
      </c>
      <c r="D23">
        <f t="shared" si="1"/>
        <v>1.0000000000000012E-2</v>
      </c>
      <c r="E23">
        <f t="shared" si="3"/>
        <v>4.0000000000000008E-2</v>
      </c>
    </row>
    <row r="24" spans="2:5" x14ac:dyDescent="0.2">
      <c r="B24">
        <f t="shared" si="2"/>
        <v>5</v>
      </c>
      <c r="C24">
        <f t="shared" si="0"/>
        <v>0.05</v>
      </c>
      <c r="D24">
        <f t="shared" si="1"/>
        <v>1.0000000000000002E-2</v>
      </c>
      <c r="E24">
        <f t="shared" si="3"/>
        <v>5.000000000000001E-2</v>
      </c>
    </row>
    <row r="25" spans="2:5" x14ac:dyDescent="0.2">
      <c r="B25">
        <f t="shared" si="2"/>
        <v>6</v>
      </c>
      <c r="C25">
        <f t="shared" si="0"/>
        <v>0.06</v>
      </c>
      <c r="D25">
        <f t="shared" si="1"/>
        <v>9.9999999999999881E-3</v>
      </c>
      <c r="E25">
        <f t="shared" si="3"/>
        <v>0.06</v>
      </c>
    </row>
    <row r="26" spans="2:5" x14ac:dyDescent="0.2">
      <c r="B26">
        <f t="shared" si="2"/>
        <v>7</v>
      </c>
      <c r="C26">
        <f t="shared" si="0"/>
        <v>7.0000000000000007E-2</v>
      </c>
      <c r="D26">
        <f t="shared" si="1"/>
        <v>1.0000000000000009E-2</v>
      </c>
      <c r="E26">
        <f t="shared" si="3"/>
        <v>7.0000000000000007E-2</v>
      </c>
    </row>
    <row r="27" spans="2:5" x14ac:dyDescent="0.2">
      <c r="B27">
        <f t="shared" si="2"/>
        <v>8</v>
      </c>
      <c r="C27">
        <f t="shared" si="0"/>
        <v>0.08</v>
      </c>
      <c r="D27">
        <f t="shared" si="1"/>
        <v>9.9999999999999811E-3</v>
      </c>
      <c r="E27">
        <f t="shared" si="3"/>
        <v>7.9999999999999988E-2</v>
      </c>
    </row>
    <row r="28" spans="2:5" x14ac:dyDescent="0.2">
      <c r="B28">
        <f t="shared" si="2"/>
        <v>9</v>
      </c>
      <c r="C28">
        <f t="shared" si="0"/>
        <v>0.09</v>
      </c>
      <c r="D28">
        <f t="shared" si="1"/>
        <v>9.999999999999995E-3</v>
      </c>
      <c r="E28">
        <f t="shared" si="3"/>
        <v>8.9999999999999983E-2</v>
      </c>
    </row>
    <row r="29" spans="2:5" x14ac:dyDescent="0.2">
      <c r="B29">
        <f t="shared" si="2"/>
        <v>10</v>
      </c>
      <c r="C29">
        <f t="shared" si="0"/>
        <v>0.1</v>
      </c>
      <c r="D29">
        <f t="shared" si="1"/>
        <v>1.0000000000000037E-2</v>
      </c>
      <c r="E29">
        <f t="shared" si="3"/>
        <v>0.10000000000000002</v>
      </c>
    </row>
    <row r="30" spans="2:5" x14ac:dyDescent="0.2">
      <c r="B30">
        <f t="shared" si="2"/>
        <v>11</v>
      </c>
      <c r="C30">
        <f t="shared" si="0"/>
        <v>0.11</v>
      </c>
      <c r="D30">
        <f t="shared" si="1"/>
        <v>9.999999999999995E-3</v>
      </c>
      <c r="E30">
        <f t="shared" si="3"/>
        <v>0.11000000000000001</v>
      </c>
    </row>
    <row r="31" spans="2:5" x14ac:dyDescent="0.2">
      <c r="B31">
        <f t="shared" si="2"/>
        <v>12</v>
      </c>
      <c r="C31">
        <f t="shared" si="0"/>
        <v>0.12</v>
      </c>
      <c r="D31">
        <f t="shared" si="1"/>
        <v>9.999999999999995E-3</v>
      </c>
      <c r="E31">
        <f t="shared" si="3"/>
        <v>0.12000000000000001</v>
      </c>
    </row>
    <row r="32" spans="2:5" x14ac:dyDescent="0.2">
      <c r="B32">
        <f t="shared" si="2"/>
        <v>13</v>
      </c>
      <c r="C32">
        <f t="shared" si="0"/>
        <v>0.13</v>
      </c>
      <c r="D32">
        <f t="shared" si="1"/>
        <v>9.999999999999995E-3</v>
      </c>
      <c r="E32">
        <f t="shared" si="3"/>
        <v>0.13</v>
      </c>
    </row>
    <row r="33" spans="2:5" x14ac:dyDescent="0.2">
      <c r="B33">
        <f t="shared" si="2"/>
        <v>14</v>
      </c>
      <c r="C33">
        <f t="shared" si="0"/>
        <v>0.14000000000000001</v>
      </c>
      <c r="D33">
        <f t="shared" si="1"/>
        <v>1.0000000000000009E-2</v>
      </c>
      <c r="E33">
        <f t="shared" si="3"/>
        <v>0.14000000000000001</v>
      </c>
    </row>
    <row r="34" spans="2:5" x14ac:dyDescent="0.2">
      <c r="B34">
        <f t="shared" si="2"/>
        <v>15</v>
      </c>
      <c r="C34">
        <f t="shared" si="0"/>
        <v>0.15</v>
      </c>
      <c r="D34">
        <f t="shared" si="1"/>
        <v>9.9999999999999811E-3</v>
      </c>
      <c r="E34">
        <f t="shared" si="3"/>
        <v>0.15</v>
      </c>
    </row>
    <row r="35" spans="2:5" x14ac:dyDescent="0.2">
      <c r="B35">
        <f t="shared" si="2"/>
        <v>16</v>
      </c>
      <c r="C35">
        <f t="shared" ref="C35:C50" si="4">B35/100</f>
        <v>0.16</v>
      </c>
      <c r="D35">
        <f t="shared" si="1"/>
        <v>9.9999999999999811E-3</v>
      </c>
      <c r="E35">
        <f t="shared" si="3"/>
        <v>0.15999999999999998</v>
      </c>
    </row>
    <row r="36" spans="2:5" x14ac:dyDescent="0.2">
      <c r="B36">
        <f t="shared" si="2"/>
        <v>17</v>
      </c>
      <c r="C36">
        <f t="shared" si="4"/>
        <v>0.17</v>
      </c>
      <c r="D36">
        <f t="shared" ref="D36:D51" si="5">E36-E35</f>
        <v>1.0000000000000037E-2</v>
      </c>
      <c r="E36">
        <f t="shared" si="3"/>
        <v>0.17</v>
      </c>
    </row>
    <row r="37" spans="2:5" x14ac:dyDescent="0.2">
      <c r="B37">
        <f t="shared" ref="B37:B52" si="6">B36+1</f>
        <v>18</v>
      </c>
      <c r="C37">
        <f t="shared" si="4"/>
        <v>0.18</v>
      </c>
      <c r="D37">
        <f t="shared" si="5"/>
        <v>1.0000000000000009E-2</v>
      </c>
      <c r="E37">
        <f t="shared" ref="E37:E52" si="7">BETADIST(C37,$B$4+1,$B$3-$B$4+1)</f>
        <v>0.18000000000000002</v>
      </c>
    </row>
    <row r="38" spans="2:5" x14ac:dyDescent="0.2">
      <c r="B38">
        <f t="shared" si="6"/>
        <v>19</v>
      </c>
      <c r="C38">
        <f t="shared" si="4"/>
        <v>0.19</v>
      </c>
      <c r="D38">
        <f t="shared" si="5"/>
        <v>9.9999999999999811E-3</v>
      </c>
      <c r="E38">
        <f t="shared" si="7"/>
        <v>0.19</v>
      </c>
    </row>
    <row r="39" spans="2:5" x14ac:dyDescent="0.2">
      <c r="B39">
        <f t="shared" si="6"/>
        <v>20</v>
      </c>
      <c r="C39">
        <f t="shared" si="4"/>
        <v>0.2</v>
      </c>
      <c r="D39">
        <f t="shared" si="5"/>
        <v>1.0000000000000009E-2</v>
      </c>
      <c r="E39">
        <f t="shared" si="7"/>
        <v>0.2</v>
      </c>
    </row>
    <row r="40" spans="2:5" x14ac:dyDescent="0.2">
      <c r="B40">
        <f t="shared" si="6"/>
        <v>21</v>
      </c>
      <c r="C40">
        <f t="shared" si="4"/>
        <v>0.21</v>
      </c>
      <c r="D40">
        <f t="shared" si="5"/>
        <v>9.9999999999999811E-3</v>
      </c>
      <c r="E40">
        <f t="shared" si="7"/>
        <v>0.21</v>
      </c>
    </row>
    <row r="41" spans="2:5" x14ac:dyDescent="0.2">
      <c r="B41">
        <f t="shared" si="6"/>
        <v>22</v>
      </c>
      <c r="C41">
        <f t="shared" si="4"/>
        <v>0.22</v>
      </c>
      <c r="D41">
        <f t="shared" si="5"/>
        <v>1.0000000000000009E-2</v>
      </c>
      <c r="E41">
        <f t="shared" si="7"/>
        <v>0.22</v>
      </c>
    </row>
    <row r="42" spans="2:5" x14ac:dyDescent="0.2">
      <c r="B42">
        <f t="shared" si="6"/>
        <v>23</v>
      </c>
      <c r="C42">
        <f t="shared" si="4"/>
        <v>0.23</v>
      </c>
      <c r="D42">
        <f t="shared" si="5"/>
        <v>1.0000000000000009E-2</v>
      </c>
      <c r="E42">
        <f t="shared" si="7"/>
        <v>0.23</v>
      </c>
    </row>
    <row r="43" spans="2:5" x14ac:dyDescent="0.2">
      <c r="B43">
        <f t="shared" si="6"/>
        <v>24</v>
      </c>
      <c r="C43">
        <f t="shared" si="4"/>
        <v>0.24</v>
      </c>
      <c r="D43">
        <f t="shared" si="5"/>
        <v>9.9999999999999811E-3</v>
      </c>
      <c r="E43">
        <f t="shared" si="7"/>
        <v>0.24</v>
      </c>
    </row>
    <row r="44" spans="2:5" x14ac:dyDescent="0.2">
      <c r="B44">
        <f t="shared" si="6"/>
        <v>25</v>
      </c>
      <c r="C44">
        <f t="shared" si="4"/>
        <v>0.25</v>
      </c>
      <c r="D44">
        <f t="shared" si="5"/>
        <v>1.0000000000000009E-2</v>
      </c>
      <c r="E44">
        <f t="shared" si="7"/>
        <v>0.25</v>
      </c>
    </row>
    <row r="45" spans="2:5" x14ac:dyDescent="0.2">
      <c r="B45">
        <f t="shared" si="6"/>
        <v>26</v>
      </c>
      <c r="C45">
        <f t="shared" si="4"/>
        <v>0.26</v>
      </c>
      <c r="D45">
        <f t="shared" si="5"/>
        <v>1.0000000000000009E-2</v>
      </c>
      <c r="E45">
        <f t="shared" si="7"/>
        <v>0.26</v>
      </c>
    </row>
    <row r="46" spans="2:5" x14ac:dyDescent="0.2">
      <c r="B46">
        <f t="shared" si="6"/>
        <v>27</v>
      </c>
      <c r="C46">
        <f t="shared" si="4"/>
        <v>0.27</v>
      </c>
      <c r="D46">
        <f t="shared" si="5"/>
        <v>1.0000000000000009E-2</v>
      </c>
      <c r="E46">
        <f t="shared" si="7"/>
        <v>0.27</v>
      </c>
    </row>
    <row r="47" spans="2:5" x14ac:dyDescent="0.2">
      <c r="B47">
        <f t="shared" si="6"/>
        <v>28</v>
      </c>
      <c r="C47">
        <f t="shared" si="4"/>
        <v>0.28000000000000003</v>
      </c>
      <c r="D47">
        <f t="shared" si="5"/>
        <v>1.0000000000000009E-2</v>
      </c>
      <c r="E47">
        <f t="shared" si="7"/>
        <v>0.28000000000000003</v>
      </c>
    </row>
    <row r="48" spans="2:5" x14ac:dyDescent="0.2">
      <c r="B48">
        <f t="shared" si="6"/>
        <v>29</v>
      </c>
      <c r="C48">
        <f t="shared" si="4"/>
        <v>0.28999999999999998</v>
      </c>
      <c r="D48">
        <f t="shared" si="5"/>
        <v>9.9999999999999534E-3</v>
      </c>
      <c r="E48">
        <f t="shared" si="7"/>
        <v>0.28999999999999998</v>
      </c>
    </row>
    <row r="49" spans="2:5" x14ac:dyDescent="0.2">
      <c r="B49">
        <f t="shared" si="6"/>
        <v>30</v>
      </c>
      <c r="C49">
        <f t="shared" si="4"/>
        <v>0.3</v>
      </c>
      <c r="D49">
        <f t="shared" si="5"/>
        <v>1.0000000000000009E-2</v>
      </c>
      <c r="E49">
        <f t="shared" si="7"/>
        <v>0.3</v>
      </c>
    </row>
    <row r="50" spans="2:5" x14ac:dyDescent="0.2">
      <c r="B50">
        <f t="shared" si="6"/>
        <v>31</v>
      </c>
      <c r="C50">
        <f t="shared" si="4"/>
        <v>0.31</v>
      </c>
      <c r="D50">
        <f t="shared" si="5"/>
        <v>1.0000000000000009E-2</v>
      </c>
      <c r="E50">
        <f t="shared" si="7"/>
        <v>0.31</v>
      </c>
    </row>
    <row r="51" spans="2:5" x14ac:dyDescent="0.2">
      <c r="B51">
        <f t="shared" si="6"/>
        <v>32</v>
      </c>
      <c r="C51">
        <f t="shared" ref="C51:C66" si="8">B51/100</f>
        <v>0.32</v>
      </c>
      <c r="D51">
        <f t="shared" si="5"/>
        <v>1.0000000000000009E-2</v>
      </c>
      <c r="E51">
        <f t="shared" si="7"/>
        <v>0.32</v>
      </c>
    </row>
    <row r="52" spans="2:5" x14ac:dyDescent="0.2">
      <c r="B52">
        <f t="shared" si="6"/>
        <v>33</v>
      </c>
      <c r="C52">
        <f t="shared" si="8"/>
        <v>0.33</v>
      </c>
      <c r="D52">
        <f t="shared" ref="D52:D67" si="9">E52-E51</f>
        <v>1.0000000000000009E-2</v>
      </c>
      <c r="E52">
        <f t="shared" si="7"/>
        <v>0.33</v>
      </c>
    </row>
    <row r="53" spans="2:5" x14ac:dyDescent="0.2">
      <c r="B53">
        <f t="shared" ref="B53:B68" si="10">B52+1</f>
        <v>34</v>
      </c>
      <c r="C53">
        <f t="shared" si="8"/>
        <v>0.34</v>
      </c>
      <c r="D53">
        <f t="shared" si="9"/>
        <v>1.0000000000000064E-2</v>
      </c>
      <c r="E53">
        <f t="shared" ref="E53:E68" si="11">BETADIST(C53,$B$4+1,$B$3-$B$4+1)</f>
        <v>0.34000000000000008</v>
      </c>
    </row>
    <row r="54" spans="2:5" x14ac:dyDescent="0.2">
      <c r="B54">
        <f t="shared" si="10"/>
        <v>35</v>
      </c>
      <c r="C54">
        <f t="shared" si="8"/>
        <v>0.35</v>
      </c>
      <c r="D54">
        <f t="shared" si="9"/>
        <v>9.9999999999998423E-3</v>
      </c>
      <c r="E54">
        <f t="shared" si="11"/>
        <v>0.34999999999999992</v>
      </c>
    </row>
    <row r="55" spans="2:5" x14ac:dyDescent="0.2">
      <c r="B55">
        <f t="shared" si="10"/>
        <v>36</v>
      </c>
      <c r="C55">
        <f t="shared" si="8"/>
        <v>0.36</v>
      </c>
      <c r="D55">
        <f t="shared" si="9"/>
        <v>1.0000000000000064E-2</v>
      </c>
      <c r="E55">
        <f t="shared" si="11"/>
        <v>0.36</v>
      </c>
    </row>
    <row r="56" spans="2:5" x14ac:dyDescent="0.2">
      <c r="B56">
        <f t="shared" si="10"/>
        <v>37</v>
      </c>
      <c r="C56">
        <f t="shared" si="8"/>
        <v>0.37</v>
      </c>
      <c r="D56">
        <f t="shared" si="9"/>
        <v>1.0000000000000009E-2</v>
      </c>
      <c r="E56">
        <f t="shared" si="11"/>
        <v>0.37</v>
      </c>
    </row>
    <row r="57" spans="2:5" x14ac:dyDescent="0.2">
      <c r="B57">
        <f t="shared" si="10"/>
        <v>38</v>
      </c>
      <c r="C57">
        <f t="shared" si="8"/>
        <v>0.38</v>
      </c>
      <c r="D57">
        <f t="shared" si="9"/>
        <v>1.0000000000000009E-2</v>
      </c>
      <c r="E57">
        <f t="shared" si="11"/>
        <v>0.38</v>
      </c>
    </row>
    <row r="58" spans="2:5" x14ac:dyDescent="0.2">
      <c r="B58">
        <f t="shared" si="10"/>
        <v>39</v>
      </c>
      <c r="C58">
        <f t="shared" si="8"/>
        <v>0.39</v>
      </c>
      <c r="D58">
        <f t="shared" si="9"/>
        <v>1.0000000000000009E-2</v>
      </c>
      <c r="E58">
        <f t="shared" si="11"/>
        <v>0.39</v>
      </c>
    </row>
    <row r="59" spans="2:5" x14ac:dyDescent="0.2">
      <c r="B59">
        <f t="shared" si="10"/>
        <v>40</v>
      </c>
      <c r="C59">
        <f t="shared" si="8"/>
        <v>0.4</v>
      </c>
      <c r="D59">
        <f t="shared" si="9"/>
        <v>1.0000000000000009E-2</v>
      </c>
      <c r="E59">
        <f t="shared" si="11"/>
        <v>0.4</v>
      </c>
    </row>
    <row r="60" spans="2:5" x14ac:dyDescent="0.2">
      <c r="B60">
        <f t="shared" si="10"/>
        <v>41</v>
      </c>
      <c r="C60">
        <f t="shared" si="8"/>
        <v>0.41</v>
      </c>
      <c r="D60">
        <f t="shared" si="9"/>
        <v>9.9999999999999534E-3</v>
      </c>
      <c r="E60">
        <f t="shared" si="11"/>
        <v>0.41</v>
      </c>
    </row>
    <row r="61" spans="2:5" x14ac:dyDescent="0.2">
      <c r="B61">
        <f t="shared" si="10"/>
        <v>42</v>
      </c>
      <c r="C61">
        <f t="shared" si="8"/>
        <v>0.42</v>
      </c>
      <c r="D61">
        <f t="shared" si="9"/>
        <v>1.0000000000000009E-2</v>
      </c>
      <c r="E61">
        <f t="shared" si="11"/>
        <v>0.42</v>
      </c>
    </row>
    <row r="62" spans="2:5" x14ac:dyDescent="0.2">
      <c r="B62">
        <f t="shared" si="10"/>
        <v>43</v>
      </c>
      <c r="C62">
        <f t="shared" si="8"/>
        <v>0.43</v>
      </c>
      <c r="D62">
        <f t="shared" si="9"/>
        <v>1.0000000000000009E-2</v>
      </c>
      <c r="E62">
        <f t="shared" si="11"/>
        <v>0.43</v>
      </c>
    </row>
    <row r="63" spans="2:5" x14ac:dyDescent="0.2">
      <c r="B63">
        <f t="shared" si="10"/>
        <v>44</v>
      </c>
      <c r="C63">
        <f t="shared" si="8"/>
        <v>0.44</v>
      </c>
      <c r="D63">
        <f t="shared" si="9"/>
        <v>1.0000000000000009E-2</v>
      </c>
      <c r="E63">
        <f t="shared" si="11"/>
        <v>0.44</v>
      </c>
    </row>
    <row r="64" spans="2:5" x14ac:dyDescent="0.2">
      <c r="B64">
        <f t="shared" si="10"/>
        <v>45</v>
      </c>
      <c r="C64">
        <f t="shared" si="8"/>
        <v>0.45</v>
      </c>
      <c r="D64">
        <f t="shared" si="9"/>
        <v>1.0000000000000009E-2</v>
      </c>
      <c r="E64">
        <f t="shared" si="11"/>
        <v>0.45</v>
      </c>
    </row>
    <row r="65" spans="2:5" x14ac:dyDescent="0.2">
      <c r="B65">
        <f t="shared" si="10"/>
        <v>46</v>
      </c>
      <c r="C65">
        <f t="shared" si="8"/>
        <v>0.46</v>
      </c>
      <c r="D65">
        <f t="shared" si="9"/>
        <v>1.0000000000000009E-2</v>
      </c>
      <c r="E65">
        <f t="shared" si="11"/>
        <v>0.46</v>
      </c>
    </row>
    <row r="66" spans="2:5" x14ac:dyDescent="0.2">
      <c r="B66">
        <f t="shared" si="10"/>
        <v>47</v>
      </c>
      <c r="C66">
        <f t="shared" si="8"/>
        <v>0.47</v>
      </c>
      <c r="D66">
        <f t="shared" si="9"/>
        <v>9.9999999999999534E-3</v>
      </c>
      <c r="E66">
        <f t="shared" si="11"/>
        <v>0.47</v>
      </c>
    </row>
    <row r="67" spans="2:5" x14ac:dyDescent="0.2">
      <c r="B67">
        <f t="shared" si="10"/>
        <v>48</v>
      </c>
      <c r="C67">
        <f t="shared" ref="C67:C82" si="12">B67/100</f>
        <v>0.48</v>
      </c>
      <c r="D67">
        <f t="shared" si="9"/>
        <v>1.0000000000000009E-2</v>
      </c>
      <c r="E67">
        <f t="shared" si="11"/>
        <v>0.48</v>
      </c>
    </row>
    <row r="68" spans="2:5" x14ac:dyDescent="0.2">
      <c r="B68">
        <f t="shared" si="10"/>
        <v>49</v>
      </c>
      <c r="C68">
        <f t="shared" si="12"/>
        <v>0.49</v>
      </c>
      <c r="D68">
        <f t="shared" ref="D68:D83" si="13">E68-E67</f>
        <v>1.0000000000000009E-2</v>
      </c>
      <c r="E68">
        <f t="shared" si="11"/>
        <v>0.49</v>
      </c>
    </row>
    <row r="69" spans="2:5" x14ac:dyDescent="0.2">
      <c r="B69">
        <f t="shared" ref="B69:B84" si="14">B68+1</f>
        <v>50</v>
      </c>
      <c r="C69">
        <f>B69/100</f>
        <v>0.5</v>
      </c>
      <c r="D69">
        <f t="shared" si="13"/>
        <v>1.0000000000000009E-2</v>
      </c>
      <c r="E69">
        <f t="shared" ref="E69:E84" si="15">BETADIST(C69,$B$4+1,$B$3-$B$4+1)</f>
        <v>0.5</v>
      </c>
    </row>
    <row r="70" spans="2:5" x14ac:dyDescent="0.2">
      <c r="B70">
        <f t="shared" si="14"/>
        <v>51</v>
      </c>
      <c r="C70">
        <f t="shared" si="12"/>
        <v>0.51</v>
      </c>
      <c r="D70">
        <f t="shared" si="13"/>
        <v>1.0000000000000009E-2</v>
      </c>
      <c r="E70">
        <f t="shared" si="15"/>
        <v>0.51</v>
      </c>
    </row>
    <row r="71" spans="2:5" x14ac:dyDescent="0.2">
      <c r="B71">
        <f t="shared" si="14"/>
        <v>52</v>
      </c>
      <c r="C71">
        <f t="shared" si="12"/>
        <v>0.52</v>
      </c>
      <c r="D71">
        <f t="shared" si="13"/>
        <v>1.0000000000000009E-2</v>
      </c>
      <c r="E71">
        <f t="shared" si="15"/>
        <v>0.52</v>
      </c>
    </row>
    <row r="72" spans="2:5" x14ac:dyDescent="0.2">
      <c r="B72">
        <f t="shared" si="14"/>
        <v>53</v>
      </c>
      <c r="C72">
        <f t="shared" si="12"/>
        <v>0.53</v>
      </c>
      <c r="D72">
        <f t="shared" si="13"/>
        <v>1.0000000000000009E-2</v>
      </c>
      <c r="E72">
        <f t="shared" si="15"/>
        <v>0.53</v>
      </c>
    </row>
    <row r="73" spans="2:5" x14ac:dyDescent="0.2">
      <c r="B73">
        <f t="shared" si="14"/>
        <v>54</v>
      </c>
      <c r="C73">
        <f t="shared" si="12"/>
        <v>0.54</v>
      </c>
      <c r="D73">
        <f t="shared" si="13"/>
        <v>1.0000000000000009E-2</v>
      </c>
      <c r="E73">
        <f t="shared" si="15"/>
        <v>0.54</v>
      </c>
    </row>
    <row r="74" spans="2:5" x14ac:dyDescent="0.2">
      <c r="B74">
        <f t="shared" si="14"/>
        <v>55</v>
      </c>
      <c r="C74">
        <f t="shared" si="12"/>
        <v>0.55000000000000004</v>
      </c>
      <c r="D74">
        <f t="shared" si="13"/>
        <v>1.0000000000000009E-2</v>
      </c>
      <c r="E74">
        <f t="shared" si="15"/>
        <v>0.55000000000000004</v>
      </c>
    </row>
    <row r="75" spans="2:5" x14ac:dyDescent="0.2">
      <c r="B75">
        <f t="shared" si="14"/>
        <v>56</v>
      </c>
      <c r="C75">
        <f t="shared" si="12"/>
        <v>0.56000000000000005</v>
      </c>
      <c r="D75">
        <f t="shared" si="13"/>
        <v>1.0000000000000009E-2</v>
      </c>
      <c r="E75">
        <f t="shared" si="15"/>
        <v>0.56000000000000005</v>
      </c>
    </row>
    <row r="76" spans="2:5" x14ac:dyDescent="0.2">
      <c r="B76">
        <f t="shared" si="14"/>
        <v>57</v>
      </c>
      <c r="C76">
        <f t="shared" si="12"/>
        <v>0.56999999999999995</v>
      </c>
      <c r="D76">
        <f t="shared" si="13"/>
        <v>9.9999999999998979E-3</v>
      </c>
      <c r="E76">
        <f t="shared" si="15"/>
        <v>0.56999999999999995</v>
      </c>
    </row>
    <row r="77" spans="2:5" x14ac:dyDescent="0.2">
      <c r="B77">
        <f t="shared" si="14"/>
        <v>58</v>
      </c>
      <c r="C77">
        <f t="shared" si="12"/>
        <v>0.57999999999999996</v>
      </c>
      <c r="D77">
        <f t="shared" si="13"/>
        <v>1.0000000000000009E-2</v>
      </c>
      <c r="E77">
        <f t="shared" si="15"/>
        <v>0.57999999999999996</v>
      </c>
    </row>
    <row r="78" spans="2:5" x14ac:dyDescent="0.2">
      <c r="B78">
        <f t="shared" si="14"/>
        <v>59</v>
      </c>
      <c r="C78">
        <f t="shared" si="12"/>
        <v>0.59</v>
      </c>
      <c r="D78">
        <f t="shared" si="13"/>
        <v>1.0000000000000009E-2</v>
      </c>
      <c r="E78">
        <f t="shared" si="15"/>
        <v>0.59</v>
      </c>
    </row>
    <row r="79" spans="2:5" x14ac:dyDescent="0.2">
      <c r="B79">
        <f t="shared" si="14"/>
        <v>60</v>
      </c>
      <c r="C79">
        <f t="shared" si="12"/>
        <v>0.6</v>
      </c>
      <c r="D79">
        <f t="shared" si="13"/>
        <v>1.0000000000000009E-2</v>
      </c>
      <c r="E79">
        <f t="shared" si="15"/>
        <v>0.6</v>
      </c>
    </row>
    <row r="80" spans="2:5" x14ac:dyDescent="0.2">
      <c r="B80">
        <f t="shared" si="14"/>
        <v>61</v>
      </c>
      <c r="C80">
        <f t="shared" si="12"/>
        <v>0.61</v>
      </c>
      <c r="D80">
        <f t="shared" si="13"/>
        <v>1.0000000000000009E-2</v>
      </c>
      <c r="E80">
        <f t="shared" si="15"/>
        <v>0.61</v>
      </c>
    </row>
    <row r="81" spans="2:5" x14ac:dyDescent="0.2">
      <c r="B81">
        <f t="shared" si="14"/>
        <v>62</v>
      </c>
      <c r="C81">
        <f t="shared" si="12"/>
        <v>0.62</v>
      </c>
      <c r="D81">
        <f t="shared" si="13"/>
        <v>1.0000000000000009E-2</v>
      </c>
      <c r="E81">
        <f t="shared" si="15"/>
        <v>0.62</v>
      </c>
    </row>
    <row r="82" spans="2:5" x14ac:dyDescent="0.2">
      <c r="B82">
        <f t="shared" si="14"/>
        <v>63</v>
      </c>
      <c r="C82">
        <f t="shared" si="12"/>
        <v>0.63</v>
      </c>
      <c r="D82">
        <f t="shared" si="13"/>
        <v>1.0000000000000009E-2</v>
      </c>
      <c r="E82">
        <f t="shared" si="15"/>
        <v>0.63</v>
      </c>
    </row>
    <row r="83" spans="2:5" x14ac:dyDescent="0.2">
      <c r="B83">
        <f t="shared" si="14"/>
        <v>64</v>
      </c>
      <c r="C83">
        <f t="shared" ref="C83:C98" si="16">B83/100</f>
        <v>0.64</v>
      </c>
      <c r="D83">
        <f t="shared" si="13"/>
        <v>1.0000000000000009E-2</v>
      </c>
      <c r="E83">
        <f t="shared" si="15"/>
        <v>0.64</v>
      </c>
    </row>
    <row r="84" spans="2:5" x14ac:dyDescent="0.2">
      <c r="B84">
        <f t="shared" si="14"/>
        <v>65</v>
      </c>
      <c r="C84">
        <f t="shared" si="16"/>
        <v>0.65</v>
      </c>
      <c r="D84">
        <f t="shared" ref="D84:D99" si="17">E84-E83</f>
        <v>1.0000000000000009E-2</v>
      </c>
      <c r="E84">
        <f t="shared" si="15"/>
        <v>0.65</v>
      </c>
    </row>
    <row r="85" spans="2:5" x14ac:dyDescent="0.2">
      <c r="B85">
        <f t="shared" ref="B85:B100" si="18">B84+1</f>
        <v>66</v>
      </c>
      <c r="C85">
        <f t="shared" si="16"/>
        <v>0.66</v>
      </c>
      <c r="D85">
        <f t="shared" si="17"/>
        <v>1.0000000000000009E-2</v>
      </c>
      <c r="E85">
        <f t="shared" ref="E85:E100" si="19">BETADIST(C85,$B$4+1,$B$3-$B$4+1)</f>
        <v>0.66</v>
      </c>
    </row>
    <row r="86" spans="2:5" x14ac:dyDescent="0.2">
      <c r="B86">
        <f t="shared" si="18"/>
        <v>67</v>
      </c>
      <c r="C86">
        <f t="shared" si="16"/>
        <v>0.67</v>
      </c>
      <c r="D86">
        <f t="shared" si="17"/>
        <v>1.0000000000000009E-2</v>
      </c>
      <c r="E86">
        <f t="shared" si="19"/>
        <v>0.67</v>
      </c>
    </row>
    <row r="87" spans="2:5" x14ac:dyDescent="0.2">
      <c r="B87">
        <f t="shared" si="18"/>
        <v>68</v>
      </c>
      <c r="C87">
        <f t="shared" si="16"/>
        <v>0.68</v>
      </c>
      <c r="D87">
        <f t="shared" si="17"/>
        <v>1.0000000000000009E-2</v>
      </c>
      <c r="E87">
        <f t="shared" si="19"/>
        <v>0.68</v>
      </c>
    </row>
    <row r="88" spans="2:5" x14ac:dyDescent="0.2">
      <c r="B88">
        <f t="shared" si="18"/>
        <v>69</v>
      </c>
      <c r="C88">
        <f t="shared" si="16"/>
        <v>0.69</v>
      </c>
      <c r="D88">
        <f t="shared" si="17"/>
        <v>9.9999999999998979E-3</v>
      </c>
      <c r="E88">
        <f t="shared" si="19"/>
        <v>0.69</v>
      </c>
    </row>
    <row r="89" spans="2:5" x14ac:dyDescent="0.2">
      <c r="B89">
        <f t="shared" si="18"/>
        <v>70</v>
      </c>
      <c r="C89">
        <f t="shared" si="16"/>
        <v>0.7</v>
      </c>
      <c r="D89">
        <f t="shared" si="17"/>
        <v>1.0000000000000009E-2</v>
      </c>
      <c r="E89">
        <f t="shared" si="19"/>
        <v>0.7</v>
      </c>
    </row>
    <row r="90" spans="2:5" x14ac:dyDescent="0.2">
      <c r="B90">
        <f t="shared" si="18"/>
        <v>71</v>
      </c>
      <c r="C90">
        <f t="shared" si="16"/>
        <v>0.71</v>
      </c>
      <c r="D90">
        <f t="shared" si="17"/>
        <v>1.0000000000000009E-2</v>
      </c>
      <c r="E90">
        <f t="shared" si="19"/>
        <v>0.71</v>
      </c>
    </row>
    <row r="91" spans="2:5" x14ac:dyDescent="0.2">
      <c r="B91">
        <f t="shared" si="18"/>
        <v>72</v>
      </c>
      <c r="C91">
        <f t="shared" si="16"/>
        <v>0.72</v>
      </c>
      <c r="D91">
        <f t="shared" si="17"/>
        <v>1.0000000000000009E-2</v>
      </c>
      <c r="E91">
        <f t="shared" si="19"/>
        <v>0.72</v>
      </c>
    </row>
    <row r="92" spans="2:5" x14ac:dyDescent="0.2">
      <c r="B92">
        <f t="shared" si="18"/>
        <v>73</v>
      </c>
      <c r="C92">
        <f t="shared" si="16"/>
        <v>0.73</v>
      </c>
      <c r="D92">
        <f t="shared" si="17"/>
        <v>1.0000000000000009E-2</v>
      </c>
      <c r="E92">
        <f t="shared" si="19"/>
        <v>0.73</v>
      </c>
    </row>
    <row r="93" spans="2:5" x14ac:dyDescent="0.2">
      <c r="B93">
        <f t="shared" si="18"/>
        <v>74</v>
      </c>
      <c r="C93">
        <f t="shared" si="16"/>
        <v>0.74</v>
      </c>
      <c r="D93">
        <f t="shared" si="17"/>
        <v>1.0000000000000009E-2</v>
      </c>
      <c r="E93">
        <f t="shared" si="19"/>
        <v>0.74</v>
      </c>
    </row>
    <row r="94" spans="2:5" x14ac:dyDescent="0.2">
      <c r="B94">
        <f t="shared" si="18"/>
        <v>75</v>
      </c>
      <c r="C94">
        <f t="shared" si="16"/>
        <v>0.75</v>
      </c>
      <c r="D94">
        <f t="shared" si="17"/>
        <v>1.0000000000000009E-2</v>
      </c>
      <c r="E94">
        <f t="shared" si="19"/>
        <v>0.75</v>
      </c>
    </row>
    <row r="95" spans="2:5" x14ac:dyDescent="0.2">
      <c r="B95">
        <f t="shared" si="18"/>
        <v>76</v>
      </c>
      <c r="C95">
        <f t="shared" si="16"/>
        <v>0.76</v>
      </c>
      <c r="D95">
        <f t="shared" si="17"/>
        <v>1.0000000000000009E-2</v>
      </c>
      <c r="E95">
        <f t="shared" si="19"/>
        <v>0.76</v>
      </c>
    </row>
    <row r="96" spans="2:5" x14ac:dyDescent="0.2">
      <c r="B96">
        <f t="shared" si="18"/>
        <v>77</v>
      </c>
      <c r="C96">
        <f t="shared" si="16"/>
        <v>0.77</v>
      </c>
      <c r="D96">
        <f t="shared" si="17"/>
        <v>1.0000000000000009E-2</v>
      </c>
      <c r="E96">
        <f t="shared" si="19"/>
        <v>0.77</v>
      </c>
    </row>
    <row r="97" spans="2:5" x14ac:dyDescent="0.2">
      <c r="B97">
        <f t="shared" si="18"/>
        <v>78</v>
      </c>
      <c r="C97">
        <f t="shared" si="16"/>
        <v>0.78</v>
      </c>
      <c r="D97">
        <f t="shared" si="17"/>
        <v>1.0000000000000009E-2</v>
      </c>
      <c r="E97">
        <f t="shared" si="19"/>
        <v>0.78</v>
      </c>
    </row>
    <row r="98" spans="2:5" x14ac:dyDescent="0.2">
      <c r="B98">
        <f t="shared" si="18"/>
        <v>79</v>
      </c>
      <c r="C98">
        <f t="shared" si="16"/>
        <v>0.79</v>
      </c>
      <c r="D98">
        <f t="shared" si="17"/>
        <v>1.0000000000000009E-2</v>
      </c>
      <c r="E98">
        <f t="shared" si="19"/>
        <v>0.79</v>
      </c>
    </row>
    <row r="99" spans="2:5" x14ac:dyDescent="0.2">
      <c r="B99">
        <f t="shared" si="18"/>
        <v>80</v>
      </c>
      <c r="C99">
        <f t="shared" ref="C99:C114" si="20">B99/100</f>
        <v>0.8</v>
      </c>
      <c r="D99">
        <f t="shared" si="17"/>
        <v>1.0000000000000009E-2</v>
      </c>
      <c r="E99">
        <f t="shared" si="19"/>
        <v>0.8</v>
      </c>
    </row>
    <row r="100" spans="2:5" x14ac:dyDescent="0.2">
      <c r="B100">
        <f t="shared" si="18"/>
        <v>81</v>
      </c>
      <c r="C100">
        <f t="shared" si="20"/>
        <v>0.81</v>
      </c>
      <c r="D100">
        <f t="shared" ref="D100:D115" si="21">E100-E99</f>
        <v>1.0000000000000009E-2</v>
      </c>
      <c r="E100">
        <f t="shared" si="19"/>
        <v>0.81</v>
      </c>
    </row>
    <row r="101" spans="2:5" x14ac:dyDescent="0.2">
      <c r="B101">
        <f t="shared" ref="B101:B116" si="22">B100+1</f>
        <v>82</v>
      </c>
      <c r="C101">
        <f t="shared" si="20"/>
        <v>0.82</v>
      </c>
      <c r="D101">
        <f t="shared" si="21"/>
        <v>9.9999999999998979E-3</v>
      </c>
      <c r="E101">
        <f t="shared" ref="E101:E116" si="23">BETADIST(C101,$B$4+1,$B$3-$B$4+1)</f>
        <v>0.82</v>
      </c>
    </row>
    <row r="102" spans="2:5" x14ac:dyDescent="0.2">
      <c r="B102">
        <f t="shared" si="22"/>
        <v>83</v>
      </c>
      <c r="C102">
        <f t="shared" si="20"/>
        <v>0.83</v>
      </c>
      <c r="D102">
        <f t="shared" si="21"/>
        <v>1.0000000000000009E-2</v>
      </c>
      <c r="E102">
        <f t="shared" si="23"/>
        <v>0.83</v>
      </c>
    </row>
    <row r="103" spans="2:5" x14ac:dyDescent="0.2">
      <c r="B103">
        <f t="shared" si="22"/>
        <v>84</v>
      </c>
      <c r="C103">
        <f t="shared" si="20"/>
        <v>0.84</v>
      </c>
      <c r="D103">
        <f t="shared" si="21"/>
        <v>1.0000000000000009E-2</v>
      </c>
      <c r="E103">
        <f t="shared" si="23"/>
        <v>0.84</v>
      </c>
    </row>
    <row r="104" spans="2:5" x14ac:dyDescent="0.2">
      <c r="B104">
        <f t="shared" si="22"/>
        <v>85</v>
      </c>
      <c r="C104">
        <f t="shared" si="20"/>
        <v>0.85</v>
      </c>
      <c r="D104">
        <f t="shared" si="21"/>
        <v>1.0000000000000009E-2</v>
      </c>
      <c r="E104">
        <f t="shared" si="23"/>
        <v>0.85</v>
      </c>
    </row>
    <row r="105" spans="2:5" x14ac:dyDescent="0.2">
      <c r="B105">
        <f t="shared" si="22"/>
        <v>86</v>
      </c>
      <c r="C105">
        <f t="shared" si="20"/>
        <v>0.86</v>
      </c>
      <c r="D105">
        <f t="shared" si="21"/>
        <v>1.0000000000000009E-2</v>
      </c>
      <c r="E105">
        <f t="shared" si="23"/>
        <v>0.86</v>
      </c>
    </row>
    <row r="106" spans="2:5" x14ac:dyDescent="0.2">
      <c r="B106">
        <f t="shared" si="22"/>
        <v>87</v>
      </c>
      <c r="C106">
        <f t="shared" si="20"/>
        <v>0.87</v>
      </c>
      <c r="D106">
        <f t="shared" si="21"/>
        <v>1.0000000000000009E-2</v>
      </c>
      <c r="E106">
        <f t="shared" si="23"/>
        <v>0.87</v>
      </c>
    </row>
    <row r="107" spans="2:5" x14ac:dyDescent="0.2">
      <c r="B107">
        <f t="shared" si="22"/>
        <v>88</v>
      </c>
      <c r="C107">
        <f t="shared" si="20"/>
        <v>0.88</v>
      </c>
      <c r="D107">
        <f t="shared" si="21"/>
        <v>1.0000000000000009E-2</v>
      </c>
      <c r="E107">
        <f t="shared" si="23"/>
        <v>0.88</v>
      </c>
    </row>
    <row r="108" spans="2:5" x14ac:dyDescent="0.2">
      <c r="B108">
        <f t="shared" si="22"/>
        <v>89</v>
      </c>
      <c r="C108">
        <f t="shared" si="20"/>
        <v>0.89</v>
      </c>
      <c r="D108">
        <f t="shared" si="21"/>
        <v>1.0000000000000009E-2</v>
      </c>
      <c r="E108">
        <f t="shared" si="23"/>
        <v>0.89</v>
      </c>
    </row>
    <row r="109" spans="2:5" x14ac:dyDescent="0.2">
      <c r="B109">
        <f t="shared" si="22"/>
        <v>90</v>
      </c>
      <c r="C109">
        <f t="shared" si="20"/>
        <v>0.9</v>
      </c>
      <c r="D109">
        <f t="shared" si="21"/>
        <v>1.0000000000000009E-2</v>
      </c>
      <c r="E109">
        <f t="shared" si="23"/>
        <v>0.9</v>
      </c>
    </row>
    <row r="110" spans="2:5" x14ac:dyDescent="0.2">
      <c r="B110">
        <f t="shared" si="22"/>
        <v>91</v>
      </c>
      <c r="C110">
        <f t="shared" si="20"/>
        <v>0.91</v>
      </c>
      <c r="D110">
        <f t="shared" si="21"/>
        <v>1.0000000000000009E-2</v>
      </c>
      <c r="E110">
        <f t="shared" si="23"/>
        <v>0.91</v>
      </c>
    </row>
    <row r="111" spans="2:5" x14ac:dyDescent="0.2">
      <c r="B111">
        <f t="shared" si="22"/>
        <v>92</v>
      </c>
      <c r="C111">
        <f t="shared" si="20"/>
        <v>0.92</v>
      </c>
      <c r="D111">
        <f t="shared" si="21"/>
        <v>1.0000000000000009E-2</v>
      </c>
      <c r="E111">
        <f t="shared" si="23"/>
        <v>0.92</v>
      </c>
    </row>
    <row r="112" spans="2:5" x14ac:dyDescent="0.2">
      <c r="B112">
        <f t="shared" si="22"/>
        <v>93</v>
      </c>
      <c r="C112">
        <f t="shared" si="20"/>
        <v>0.93</v>
      </c>
      <c r="D112">
        <f t="shared" si="21"/>
        <v>1.0000000000000009E-2</v>
      </c>
      <c r="E112">
        <f t="shared" si="23"/>
        <v>0.93</v>
      </c>
    </row>
    <row r="113" spans="2:5" x14ac:dyDescent="0.2">
      <c r="B113">
        <f t="shared" si="22"/>
        <v>94</v>
      </c>
      <c r="C113">
        <f t="shared" si="20"/>
        <v>0.94</v>
      </c>
      <c r="D113">
        <f t="shared" si="21"/>
        <v>9.9999999999998979E-3</v>
      </c>
      <c r="E113">
        <f t="shared" si="23"/>
        <v>0.94</v>
      </c>
    </row>
    <row r="114" spans="2:5" x14ac:dyDescent="0.2">
      <c r="B114">
        <f t="shared" si="22"/>
        <v>95</v>
      </c>
      <c r="C114">
        <f t="shared" si="20"/>
        <v>0.95</v>
      </c>
      <c r="D114">
        <f t="shared" si="21"/>
        <v>1.0000000000000009E-2</v>
      </c>
      <c r="E114">
        <f t="shared" si="23"/>
        <v>0.95</v>
      </c>
    </row>
    <row r="115" spans="2:5" x14ac:dyDescent="0.2">
      <c r="B115">
        <f t="shared" si="22"/>
        <v>96</v>
      </c>
      <c r="C115">
        <f>B115/100</f>
        <v>0.96</v>
      </c>
      <c r="D115">
        <f t="shared" si="21"/>
        <v>1.0000000000000009E-2</v>
      </c>
      <c r="E115">
        <f t="shared" si="23"/>
        <v>0.96</v>
      </c>
    </row>
    <row r="116" spans="2:5" x14ac:dyDescent="0.2">
      <c r="B116">
        <f t="shared" si="22"/>
        <v>97</v>
      </c>
      <c r="C116">
        <f>B116/100</f>
        <v>0.97</v>
      </c>
      <c r="D116">
        <f>E116-E115</f>
        <v>1.0000000000000009E-2</v>
      </c>
      <c r="E116">
        <f t="shared" si="23"/>
        <v>0.97</v>
      </c>
    </row>
    <row r="117" spans="2:5" x14ac:dyDescent="0.2">
      <c r="B117">
        <f>B116+1</f>
        <v>98</v>
      </c>
      <c r="C117">
        <f>B117/100</f>
        <v>0.98</v>
      </c>
      <c r="D117">
        <f>E117-E116</f>
        <v>1.0000000000000009E-2</v>
      </c>
      <c r="E117">
        <f>BETADIST(C117,$B$4+1,$B$3-$B$4+1)</f>
        <v>0.98</v>
      </c>
    </row>
    <row r="118" spans="2:5" x14ac:dyDescent="0.2">
      <c r="B118">
        <f>B117+1</f>
        <v>99</v>
      </c>
      <c r="C118">
        <f>B118/100</f>
        <v>0.99</v>
      </c>
      <c r="D118">
        <f>E118-E117</f>
        <v>1.0000000000000009E-2</v>
      </c>
      <c r="E118">
        <f>BETADIST(C118,$B$4+1,$B$3-$B$4+1)</f>
        <v>0.99</v>
      </c>
    </row>
    <row r="119" spans="2:5" x14ac:dyDescent="0.2">
      <c r="B119">
        <f>B118+1</f>
        <v>100</v>
      </c>
      <c r="C119">
        <f>B119/100</f>
        <v>1</v>
      </c>
      <c r="D119">
        <f>E119-E118</f>
        <v>1.0000000000000009E-2</v>
      </c>
      <c r="E119">
        <f>BETADIST(C119,$B$3-$B$4+1,$B$4+1)</f>
        <v>1</v>
      </c>
    </row>
    <row r="120" spans="2:5" x14ac:dyDescent="0.2">
      <c r="C120">
        <v>1.0000001000000001</v>
      </c>
      <c r="D120">
        <v>0</v>
      </c>
    </row>
  </sheetData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17" sqref="C17:D17"/>
    </sheetView>
  </sheetViews>
  <sheetFormatPr defaultRowHeight="12.75" x14ac:dyDescent="0.2"/>
  <cols>
    <col min="1" max="1" width="27.140625" customWidth="1"/>
    <col min="4" max="4" width="10.42578125" customWidth="1"/>
  </cols>
  <sheetData>
    <row r="1" spans="1:9" x14ac:dyDescent="0.2">
      <c r="A1" s="3"/>
      <c r="B1" s="4"/>
      <c r="C1" s="4"/>
      <c r="D1" s="4"/>
      <c r="E1" s="4"/>
      <c r="F1" s="4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5" spans="1:9" ht="23.25" x14ac:dyDescent="0.35">
      <c r="A5" s="6" t="s">
        <v>23</v>
      </c>
      <c r="B5" s="18">
        <v>14</v>
      </c>
    </row>
    <row r="6" spans="1:9" ht="23.25" x14ac:dyDescent="0.35">
      <c r="A6" s="6" t="s">
        <v>2</v>
      </c>
      <c r="B6" s="19">
        <v>4</v>
      </c>
    </row>
    <row r="8" spans="1:9" x14ac:dyDescent="0.2">
      <c r="A8" s="5" t="s">
        <v>3</v>
      </c>
      <c r="B8" s="8">
        <f>B6/B5</f>
        <v>0.2857142857142857</v>
      </c>
      <c r="G8" s="2"/>
    </row>
    <row r="9" spans="1:9" x14ac:dyDescent="0.2">
      <c r="A9" s="5" t="s">
        <v>4</v>
      </c>
      <c r="B9" s="7">
        <f>B6/B5</f>
        <v>0.2857142857142857</v>
      </c>
    </row>
    <row r="11" spans="1:9" ht="18" x14ac:dyDescent="0.25">
      <c r="A11" s="5" t="s">
        <v>24</v>
      </c>
      <c r="B11" s="49">
        <v>0.95</v>
      </c>
    </row>
    <row r="12" spans="1:9" ht="13.5" thickBot="1" x14ac:dyDescent="0.25"/>
    <row r="13" spans="1:9" ht="13.5" thickTop="1" x14ac:dyDescent="0.2">
      <c r="A13" s="11"/>
      <c r="B13" s="12"/>
      <c r="C13" s="13" t="s">
        <v>25</v>
      </c>
      <c r="D13" s="9" t="s">
        <v>26</v>
      </c>
    </row>
    <row r="14" spans="1:9" x14ac:dyDescent="0.2">
      <c r="A14" s="14" t="s">
        <v>27</v>
      </c>
      <c r="B14" s="1"/>
      <c r="C14" s="10">
        <f>BETAINV((1-$B$11)/2,$B$6+1,$B$5-$B$6+1)</f>
        <v>0.11824110336688078</v>
      </c>
      <c r="D14" s="15">
        <f>BETAINV(1-(1-$B$11)/2,$B$6+1,$B$5-$B$6+1)</f>
        <v>0.55100324103697096</v>
      </c>
    </row>
    <row r="15" spans="1:9" ht="13.5" thickBot="1" x14ac:dyDescent="0.25">
      <c r="A15" s="16" t="s">
        <v>28</v>
      </c>
      <c r="B15" s="17"/>
      <c r="C15" s="47">
        <f>BETAINV((1-$B$11)/2,$B$6+1,$B$5-$B$6+1)</f>
        <v>0.11824110336688078</v>
      </c>
      <c r="D15" s="48">
        <f>BETAINV(1-(1-$B$11)/2,$B$6+1,$B$5-$B$6+1)</f>
        <v>0.55100324103697096</v>
      </c>
    </row>
    <row r="16" spans="1:9" ht="13.5" thickTop="1" x14ac:dyDescent="0.2"/>
    <row r="17" spans="1:5" x14ac:dyDescent="0.2">
      <c r="A17" s="46" t="s">
        <v>29</v>
      </c>
      <c r="B17" s="1"/>
      <c r="C17" s="22">
        <f>$B$8+NORMINV((1-$B$11)/2,0,1)*SQRT($B$8*(1-$B$8)/$B$5)</f>
        <v>4.907544276447387E-2</v>
      </c>
      <c r="D17" s="22">
        <f>$B$8-NORMINV((1-$B$11)/2,0,1)*SQRT($B$8*(1-$B$8)/$B$5)</f>
        <v>0.52235312866409755</v>
      </c>
    </row>
    <row r="18" spans="1:5" x14ac:dyDescent="0.2">
      <c r="A18" s="46"/>
      <c r="B18" s="1"/>
      <c r="C18" s="22"/>
      <c r="D18" s="22"/>
    </row>
    <row r="19" spans="1:5" x14ac:dyDescent="0.2">
      <c r="A19" s="46"/>
      <c r="B19" s="1"/>
      <c r="C19" s="22"/>
      <c r="D19" s="22"/>
    </row>
    <row r="20" spans="1:5" x14ac:dyDescent="0.2">
      <c r="A20" s="46"/>
      <c r="B20" s="1"/>
      <c r="C20" s="22"/>
      <c r="D20" s="22"/>
    </row>
    <row r="21" spans="1:5" x14ac:dyDescent="0.2">
      <c r="A21" s="46" t="s">
        <v>30</v>
      </c>
      <c r="B21" s="1"/>
      <c r="C21" s="22">
        <f>(2*$B$8+NORMINV((1-$B$11)/2,0,1)^2/$B$5-SQRT((2*$B$8+NORMINV((1-$B$11)/2,0,1)^2/$B$5)^2-4*$B$8^2*(1+NORMINV((1-$B$11)/2,0,1)^2/$B$5)))/2/(1+NORMINV((1-$B$11)/2,0,1)^2/$B$5)</f>
        <v>0.11721378644576919</v>
      </c>
      <c r="D21" s="22">
        <f>(2*$B$8+NORMINV((1-$B$11)/2,0,1)^2/$B$5+SQRT((2*$B$8+NORMINV((1-$B$11)/2,0,1)^2/$B$5)^2-4*$B$8^2*(1+NORMINV((1-$B$11)/2,0,1)^2/$B$5)))/2/(1+NORMINV((1-$B$11)/2,0,1)^2/$B$5)</f>
        <v>0.54649084329893183</v>
      </c>
    </row>
    <row r="22" spans="1:5" x14ac:dyDescent="0.2">
      <c r="A22" s="46"/>
      <c r="B22" s="1"/>
      <c r="C22" s="22"/>
      <c r="D22" s="22"/>
    </row>
    <row r="23" spans="1:5" x14ac:dyDescent="0.2">
      <c r="A23" s="46"/>
      <c r="B23" s="1"/>
      <c r="C23" s="22"/>
      <c r="D23" s="22"/>
    </row>
    <row r="24" spans="1:5" x14ac:dyDescent="0.2">
      <c r="A24" s="20"/>
      <c r="B24" s="1"/>
      <c r="C24" s="22"/>
      <c r="D24" s="22"/>
    </row>
    <row r="25" spans="1:5" x14ac:dyDescent="0.2">
      <c r="A25" s="5" t="s">
        <v>31</v>
      </c>
      <c r="B25" s="5">
        <v>0</v>
      </c>
      <c r="C25" s="26">
        <f>C15</f>
        <v>0.11824110336688078</v>
      </c>
      <c r="D25" s="26">
        <f>D15-C15</f>
        <v>0.4327621376700902</v>
      </c>
      <c r="E25" s="27">
        <f>1-D15</f>
        <v>0.44899675896302904</v>
      </c>
    </row>
    <row r="27" spans="1:5" x14ac:dyDescent="0.2">
      <c r="D27" s="8"/>
      <c r="E27" s="10"/>
    </row>
  </sheetData>
  <phoneticPr fontId="6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J22" sqref="J22:J121"/>
    </sheetView>
  </sheetViews>
  <sheetFormatPr defaultRowHeight="12.75" x14ac:dyDescent="0.2"/>
  <cols>
    <col min="1" max="1" width="21.28515625" customWidth="1"/>
    <col min="4" max="4" width="10.42578125" customWidth="1"/>
    <col min="10" max="10" width="12.42578125" bestFit="1" customWidth="1"/>
  </cols>
  <sheetData>
    <row r="1" spans="1:9" ht="54" x14ac:dyDescent="0.25">
      <c r="A1" s="29" t="s">
        <v>62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30"/>
    </row>
    <row r="3" spans="1:9" ht="15" x14ac:dyDescent="0.2">
      <c r="A3" s="6" t="s">
        <v>57</v>
      </c>
      <c r="B3" s="31">
        <v>1</v>
      </c>
    </row>
    <row r="4" spans="1:9" ht="15" x14ac:dyDescent="0.2">
      <c r="A4" s="6" t="s">
        <v>58</v>
      </c>
      <c r="B4" s="32">
        <v>1</v>
      </c>
    </row>
    <row r="6" spans="1:9" x14ac:dyDescent="0.2">
      <c r="A6" s="5"/>
      <c r="B6" s="8"/>
      <c r="G6" s="2"/>
    </row>
    <row r="7" spans="1:9" x14ac:dyDescent="0.2">
      <c r="A7" s="5"/>
      <c r="B7" s="7"/>
    </row>
    <row r="9" spans="1:9" ht="18" x14ac:dyDescent="0.25">
      <c r="A9" s="20" t="s">
        <v>0</v>
      </c>
      <c r="B9" s="21"/>
      <c r="C9" s="1"/>
      <c r="D9" s="1"/>
      <c r="E9" s="1"/>
    </row>
    <row r="10" spans="1:9" x14ac:dyDescent="0.2">
      <c r="A10" s="20" t="s">
        <v>59</v>
      </c>
      <c r="B10" s="1">
        <v>4</v>
      </c>
      <c r="C10" s="1"/>
      <c r="D10" s="1"/>
      <c r="E10" s="1"/>
    </row>
    <row r="11" spans="1:9" x14ac:dyDescent="0.2">
      <c r="A11" s="20" t="s">
        <v>60</v>
      </c>
      <c r="B11" s="1">
        <v>10</v>
      </c>
      <c r="C11" s="20"/>
      <c r="D11" s="20"/>
      <c r="E11" s="1"/>
    </row>
    <row r="12" spans="1:9" x14ac:dyDescent="0.2">
      <c r="B12" s="1"/>
      <c r="C12" s="10"/>
      <c r="D12" s="10"/>
      <c r="E12" s="1"/>
    </row>
    <row r="13" spans="1:9" x14ac:dyDescent="0.2">
      <c r="A13" s="5" t="s">
        <v>61</v>
      </c>
      <c r="B13" s="1">
        <f>$B$10/($B$10+$B$11)</f>
        <v>0.2857142857142857</v>
      </c>
      <c r="C13" s="10"/>
      <c r="D13" s="10"/>
      <c r="E13" s="1"/>
    </row>
    <row r="14" spans="1:9" x14ac:dyDescent="0.2">
      <c r="B14" s="1"/>
      <c r="C14" s="10"/>
      <c r="D14" s="10"/>
      <c r="E14" s="1"/>
    </row>
    <row r="15" spans="1:9" x14ac:dyDescent="0.2">
      <c r="A15" s="20"/>
      <c r="B15" s="1"/>
      <c r="C15" s="22"/>
      <c r="D15" s="22"/>
      <c r="E15" s="1"/>
    </row>
    <row r="16" spans="1:9" x14ac:dyDescent="0.2">
      <c r="A16" s="1"/>
      <c r="B16" s="1"/>
      <c r="C16" s="22"/>
      <c r="D16" s="22"/>
      <c r="E16" s="23"/>
    </row>
    <row r="17" spans="1:10" x14ac:dyDescent="0.2">
      <c r="A17" s="1"/>
      <c r="B17" s="1"/>
      <c r="C17" s="1"/>
      <c r="D17" s="1"/>
      <c r="E17" s="1"/>
    </row>
    <row r="18" spans="1:10" x14ac:dyDescent="0.2">
      <c r="D18" s="8"/>
      <c r="E18" s="10"/>
    </row>
    <row r="19" spans="1:10" x14ac:dyDescent="0.2">
      <c r="C19" t="s">
        <v>32</v>
      </c>
      <c r="H19" t="s">
        <v>5</v>
      </c>
    </row>
    <row r="20" spans="1:10" x14ac:dyDescent="0.2">
      <c r="C20" t="s">
        <v>33</v>
      </c>
    </row>
    <row r="21" spans="1:10" x14ac:dyDescent="0.2">
      <c r="B21">
        <v>0</v>
      </c>
      <c r="C21">
        <f t="shared" ref="C21:C52" si="0">B21/100</f>
        <v>0</v>
      </c>
      <c r="E21">
        <f>BETADIST(C21,$B$3-$B$4+1,$B$4+1)</f>
        <v>0</v>
      </c>
      <c r="G21">
        <v>0</v>
      </c>
      <c r="H21">
        <f t="shared" ref="H21:H36" si="1">G21/100</f>
        <v>0</v>
      </c>
      <c r="J21">
        <f>BETADIST(H21,$B$3-$B$4+1,$B$4+1)</f>
        <v>0</v>
      </c>
    </row>
    <row r="22" spans="1:10" x14ac:dyDescent="0.2">
      <c r="B22">
        <f t="shared" ref="B22:B53" si="2">B21+1</f>
        <v>1</v>
      </c>
      <c r="C22">
        <f t="shared" si="0"/>
        <v>0.01</v>
      </c>
      <c r="D22">
        <f t="shared" ref="D22:D53" si="3">E22-E21</f>
        <v>1.0000000000000004E-2</v>
      </c>
      <c r="E22">
        <f>BETADIST(C22,$B$3,$B$4)</f>
        <v>1.0000000000000004E-2</v>
      </c>
      <c r="G22">
        <f t="shared" ref="G22:G37" si="4">G21+1</f>
        <v>1</v>
      </c>
      <c r="H22">
        <f t="shared" si="1"/>
        <v>0.01</v>
      </c>
      <c r="I22">
        <f t="shared" ref="I22:I37" si="5">J22-J21</f>
        <v>2.7621807409473632E-7</v>
      </c>
      <c r="J22">
        <f>BETADIST(H22,$B$3+$B$10,$B$4+$B$11)</f>
        <v>2.7621807409473632E-7</v>
      </c>
    </row>
    <row r="23" spans="1:10" x14ac:dyDescent="0.2">
      <c r="B23">
        <f t="shared" si="2"/>
        <v>2</v>
      </c>
      <c r="C23">
        <f t="shared" si="0"/>
        <v>0.02</v>
      </c>
      <c r="D23">
        <f t="shared" si="3"/>
        <v>9.9999999999999967E-3</v>
      </c>
      <c r="E23">
        <f t="shared" ref="E23:E86" si="6">BETADIST(C23,$B$3,$B$4)</f>
        <v>0.02</v>
      </c>
      <c r="G23">
        <f t="shared" si="4"/>
        <v>2</v>
      </c>
      <c r="H23">
        <f t="shared" si="1"/>
        <v>0.02</v>
      </c>
      <c r="I23">
        <f t="shared" si="5"/>
        <v>7.849743728609706E-6</v>
      </c>
      <c r="J23">
        <f t="shared" ref="J23:J86" si="7">BETADIST(H23,$B$3+$B$10,$B$4+$B$11)</f>
        <v>8.1259618027044417E-6</v>
      </c>
    </row>
    <row r="24" spans="1:10" x14ac:dyDescent="0.2">
      <c r="B24">
        <f t="shared" si="2"/>
        <v>3</v>
      </c>
      <c r="C24">
        <f t="shared" si="0"/>
        <v>0.03</v>
      </c>
      <c r="D24">
        <f t="shared" si="3"/>
        <v>9.999999999999995E-3</v>
      </c>
      <c r="E24">
        <f t="shared" si="6"/>
        <v>2.9999999999999995E-2</v>
      </c>
      <c r="G24">
        <f t="shared" si="4"/>
        <v>3</v>
      </c>
      <c r="H24">
        <f t="shared" si="1"/>
        <v>0.03</v>
      </c>
      <c r="I24">
        <f t="shared" si="5"/>
        <v>4.8573622334366682E-5</v>
      </c>
      <c r="J24">
        <f t="shared" si="7"/>
        <v>5.6699584137071125E-5</v>
      </c>
    </row>
    <row r="25" spans="1:10" x14ac:dyDescent="0.2">
      <c r="B25">
        <f t="shared" si="2"/>
        <v>4</v>
      </c>
      <c r="C25">
        <f t="shared" si="0"/>
        <v>0.04</v>
      </c>
      <c r="D25">
        <f t="shared" si="3"/>
        <v>1.0000000000000012E-2</v>
      </c>
      <c r="E25">
        <f t="shared" si="6"/>
        <v>4.0000000000000008E-2</v>
      </c>
      <c r="G25">
        <f t="shared" si="4"/>
        <v>4</v>
      </c>
      <c r="H25">
        <f t="shared" si="1"/>
        <v>0.04</v>
      </c>
      <c r="I25">
        <f t="shared" si="5"/>
        <v>1.6273182961765005E-4</v>
      </c>
      <c r="J25">
        <f t="shared" si="7"/>
        <v>2.1943141375472118E-4</v>
      </c>
    </row>
    <row r="26" spans="1:10" x14ac:dyDescent="0.2">
      <c r="B26">
        <f t="shared" si="2"/>
        <v>5</v>
      </c>
      <c r="C26">
        <f t="shared" si="0"/>
        <v>0.05</v>
      </c>
      <c r="D26">
        <f t="shared" si="3"/>
        <v>1.0000000000000002E-2</v>
      </c>
      <c r="E26">
        <f t="shared" si="6"/>
        <v>5.000000000000001E-2</v>
      </c>
      <c r="G26">
        <f t="shared" si="4"/>
        <v>5</v>
      </c>
      <c r="H26">
        <f t="shared" si="1"/>
        <v>0.05</v>
      </c>
      <c r="I26">
        <f t="shared" si="5"/>
        <v>3.9525145592840061E-4</v>
      </c>
      <c r="J26">
        <f t="shared" si="7"/>
        <v>6.1468286968312182E-4</v>
      </c>
    </row>
    <row r="27" spans="1:10" x14ac:dyDescent="0.2">
      <c r="B27">
        <f t="shared" si="2"/>
        <v>6</v>
      </c>
      <c r="C27">
        <f t="shared" si="0"/>
        <v>0.06</v>
      </c>
      <c r="D27">
        <f t="shared" si="3"/>
        <v>9.9999999999999881E-3</v>
      </c>
      <c r="E27">
        <f t="shared" si="6"/>
        <v>0.06</v>
      </c>
      <c r="G27">
        <f t="shared" si="4"/>
        <v>6</v>
      </c>
      <c r="H27">
        <f t="shared" si="1"/>
        <v>0.06</v>
      </c>
      <c r="I27">
        <f t="shared" si="5"/>
        <v>7.8857461248151798E-4</v>
      </c>
      <c r="J27">
        <f t="shared" si="7"/>
        <v>1.4032574821646398E-3</v>
      </c>
    </row>
    <row r="28" spans="1:10" ht="13.5" customHeight="1" x14ac:dyDescent="0.2">
      <c r="B28">
        <f t="shared" si="2"/>
        <v>7</v>
      </c>
      <c r="C28">
        <f t="shared" si="0"/>
        <v>7.0000000000000007E-2</v>
      </c>
      <c r="D28">
        <f t="shared" si="3"/>
        <v>1.0000000000000009E-2</v>
      </c>
      <c r="E28">
        <f t="shared" si="6"/>
        <v>7.0000000000000007E-2</v>
      </c>
      <c r="G28">
        <f t="shared" si="4"/>
        <v>7</v>
      </c>
      <c r="H28">
        <f t="shared" si="1"/>
        <v>7.0000000000000007E-2</v>
      </c>
      <c r="I28">
        <f t="shared" si="5"/>
        <v>1.377929256514895E-3</v>
      </c>
      <c r="J28">
        <f t="shared" si="7"/>
        <v>2.7811867386795348E-3</v>
      </c>
    </row>
    <row r="29" spans="1:10" x14ac:dyDescent="0.2">
      <c r="B29">
        <f t="shared" si="2"/>
        <v>8</v>
      </c>
      <c r="C29">
        <f t="shared" si="0"/>
        <v>0.08</v>
      </c>
      <c r="D29">
        <f t="shared" si="3"/>
        <v>9.9999999999999811E-3</v>
      </c>
      <c r="E29">
        <f t="shared" si="6"/>
        <v>7.9999999999999988E-2</v>
      </c>
      <c r="G29">
        <f t="shared" si="4"/>
        <v>8</v>
      </c>
      <c r="H29">
        <f t="shared" si="1"/>
        <v>0.08</v>
      </c>
      <c r="I29">
        <f t="shared" si="5"/>
        <v>2.1884977534259858E-3</v>
      </c>
      <c r="J29">
        <f t="shared" si="7"/>
        <v>4.9696844921055206E-3</v>
      </c>
    </row>
    <row r="30" spans="1:10" x14ac:dyDescent="0.2">
      <c r="B30">
        <f t="shared" si="2"/>
        <v>9</v>
      </c>
      <c r="C30">
        <f t="shared" si="0"/>
        <v>0.09</v>
      </c>
      <c r="D30">
        <f t="shared" si="3"/>
        <v>9.999999999999995E-3</v>
      </c>
      <c r="E30">
        <f t="shared" si="6"/>
        <v>8.9999999999999983E-2</v>
      </c>
      <c r="G30">
        <f t="shared" si="4"/>
        <v>9</v>
      </c>
      <c r="H30">
        <f t="shared" si="1"/>
        <v>0.09</v>
      </c>
      <c r="I30">
        <f t="shared" si="5"/>
        <v>3.2340582077465948E-3</v>
      </c>
      <c r="J30">
        <f t="shared" si="7"/>
        <v>8.2037426998521155E-3</v>
      </c>
    </row>
    <row r="31" spans="1:10" x14ac:dyDescent="0.2">
      <c r="B31">
        <f t="shared" si="2"/>
        <v>10</v>
      </c>
      <c r="C31">
        <f t="shared" si="0"/>
        <v>0.1</v>
      </c>
      <c r="D31">
        <f t="shared" si="3"/>
        <v>1.0000000000000037E-2</v>
      </c>
      <c r="E31">
        <f t="shared" si="6"/>
        <v>0.10000000000000002</v>
      </c>
      <c r="G31">
        <f t="shared" si="4"/>
        <v>10</v>
      </c>
      <c r="H31">
        <f t="shared" si="1"/>
        <v>0.1</v>
      </c>
      <c r="I31">
        <f t="shared" si="5"/>
        <v>4.516740941398872E-3</v>
      </c>
      <c r="J31">
        <f t="shared" si="7"/>
        <v>1.2720483641250988E-2</v>
      </c>
    </row>
    <row r="32" spans="1:10" x14ac:dyDescent="0.2">
      <c r="B32">
        <f t="shared" si="2"/>
        <v>11</v>
      </c>
      <c r="C32">
        <f t="shared" si="0"/>
        <v>0.11</v>
      </c>
      <c r="D32">
        <f t="shared" si="3"/>
        <v>9.999999999999995E-3</v>
      </c>
      <c r="E32">
        <f t="shared" si="6"/>
        <v>0.11000000000000001</v>
      </c>
      <c r="G32">
        <f t="shared" si="4"/>
        <v>11</v>
      </c>
      <c r="H32">
        <f t="shared" si="1"/>
        <v>0.11</v>
      </c>
      <c r="I32">
        <f t="shared" si="5"/>
        <v>6.0276017733582321E-3</v>
      </c>
      <c r="J32">
        <f t="shared" si="7"/>
        <v>1.874808541460922E-2</v>
      </c>
    </row>
    <row r="33" spans="2:10" x14ac:dyDescent="0.2">
      <c r="B33">
        <f t="shared" si="2"/>
        <v>12</v>
      </c>
      <c r="C33">
        <f t="shared" si="0"/>
        <v>0.12</v>
      </c>
      <c r="D33">
        <f t="shared" si="3"/>
        <v>9.999999999999995E-3</v>
      </c>
      <c r="E33">
        <f t="shared" si="6"/>
        <v>0.12000000000000001</v>
      </c>
      <c r="G33">
        <f t="shared" si="4"/>
        <v>12</v>
      </c>
      <c r="H33">
        <f t="shared" si="1"/>
        <v>0.12</v>
      </c>
      <c r="I33">
        <f t="shared" si="5"/>
        <v>7.7477657017523301E-3</v>
      </c>
      <c r="J33">
        <f t="shared" si="7"/>
        <v>2.649585111636155E-2</v>
      </c>
    </row>
    <row r="34" spans="2:10" x14ac:dyDescent="0.2">
      <c r="B34">
        <f t="shared" si="2"/>
        <v>13</v>
      </c>
      <c r="C34">
        <f t="shared" si="0"/>
        <v>0.13</v>
      </c>
      <c r="D34">
        <f t="shared" si="3"/>
        <v>9.999999999999995E-3</v>
      </c>
      <c r="E34">
        <f t="shared" si="6"/>
        <v>0.13</v>
      </c>
      <c r="G34">
        <f t="shared" si="4"/>
        <v>13</v>
      </c>
      <c r="H34">
        <f t="shared" si="1"/>
        <v>0.13</v>
      </c>
      <c r="I34">
        <f t="shared" si="5"/>
        <v>9.6499398981595881E-3</v>
      </c>
      <c r="J34">
        <f t="shared" si="7"/>
        <v>3.6145791014521138E-2</v>
      </c>
    </row>
    <row r="35" spans="2:10" x14ac:dyDescent="0.2">
      <c r="B35">
        <f t="shared" si="2"/>
        <v>14</v>
      </c>
      <c r="C35">
        <f t="shared" si="0"/>
        <v>0.14000000000000001</v>
      </c>
      <c r="D35">
        <f t="shared" si="3"/>
        <v>1.0000000000000009E-2</v>
      </c>
      <c r="E35">
        <f t="shared" si="6"/>
        <v>0.14000000000000001</v>
      </c>
      <c r="G35">
        <f t="shared" si="4"/>
        <v>14</v>
      </c>
      <c r="H35">
        <f t="shared" si="1"/>
        <v>0.14000000000000001</v>
      </c>
      <c r="I35">
        <f t="shared" si="5"/>
        <v>1.1700134236083182E-2</v>
      </c>
      <c r="J35">
        <f t="shared" si="7"/>
        <v>4.784592525060432E-2</v>
      </c>
    </row>
    <row r="36" spans="2:10" x14ac:dyDescent="0.2">
      <c r="B36">
        <f t="shared" si="2"/>
        <v>15</v>
      </c>
      <c r="C36">
        <f t="shared" si="0"/>
        <v>0.15</v>
      </c>
      <c r="D36">
        <f t="shared" si="3"/>
        <v>9.9999999999999811E-3</v>
      </c>
      <c r="E36">
        <f t="shared" si="6"/>
        <v>0.15</v>
      </c>
      <c r="G36">
        <f t="shared" si="4"/>
        <v>15</v>
      </c>
      <c r="H36">
        <f t="shared" si="1"/>
        <v>0.15</v>
      </c>
      <c r="I36">
        <f t="shared" si="5"/>
        <v>1.3859461486455511E-2</v>
      </c>
      <c r="J36">
        <f t="shared" si="7"/>
        <v>6.1705386737059831E-2</v>
      </c>
    </row>
    <row r="37" spans="2:10" x14ac:dyDescent="0.2">
      <c r="B37">
        <f t="shared" si="2"/>
        <v>16</v>
      </c>
      <c r="C37">
        <f t="shared" si="0"/>
        <v>0.16</v>
      </c>
      <c r="D37">
        <f t="shared" si="3"/>
        <v>9.9999999999999811E-3</v>
      </c>
      <c r="E37">
        <f t="shared" si="6"/>
        <v>0.15999999999999998</v>
      </c>
      <c r="G37">
        <f t="shared" si="4"/>
        <v>16</v>
      </c>
      <c r="H37">
        <f t="shared" ref="H37:H52" si="8">G37/100</f>
        <v>0.16</v>
      </c>
      <c r="I37">
        <f t="shared" si="5"/>
        <v>1.6085918373712718E-2</v>
      </c>
      <c r="J37">
        <f t="shared" si="7"/>
        <v>7.7791305110772549E-2</v>
      </c>
    </row>
    <row r="38" spans="2:10" x14ac:dyDescent="0.2">
      <c r="B38">
        <f t="shared" si="2"/>
        <v>17</v>
      </c>
      <c r="C38">
        <f t="shared" si="0"/>
        <v>0.17</v>
      </c>
      <c r="D38">
        <f t="shared" si="3"/>
        <v>1.0000000000000037E-2</v>
      </c>
      <c r="E38">
        <f t="shared" si="6"/>
        <v>0.17</v>
      </c>
      <c r="G38">
        <f t="shared" ref="G38:G53" si="9">G37+1</f>
        <v>17</v>
      </c>
      <c r="H38">
        <f t="shared" si="8"/>
        <v>0.17</v>
      </c>
      <c r="I38">
        <f t="shared" ref="I38:I53" si="10">J38-J37</f>
        <v>1.8336073405875411E-2</v>
      </c>
      <c r="J38">
        <f t="shared" si="7"/>
        <v>9.612737851664796E-2</v>
      </c>
    </row>
    <row r="39" spans="2:10" x14ac:dyDescent="0.2">
      <c r="B39">
        <f t="shared" si="2"/>
        <v>18</v>
      </c>
      <c r="C39">
        <f t="shared" si="0"/>
        <v>0.18</v>
      </c>
      <c r="D39">
        <f t="shared" si="3"/>
        <v>1.0000000000000009E-2</v>
      </c>
      <c r="E39">
        <f t="shared" si="6"/>
        <v>0.18000000000000002</v>
      </c>
      <c r="G39">
        <f t="shared" si="9"/>
        <v>18</v>
      </c>
      <c r="H39">
        <f t="shared" si="8"/>
        <v>0.18</v>
      </c>
      <c r="I39">
        <f t="shared" si="10"/>
        <v>2.0566608241104845E-2</v>
      </c>
      <c r="J39">
        <f t="shared" si="7"/>
        <v>0.1166939867577528</v>
      </c>
    </row>
    <row r="40" spans="2:10" x14ac:dyDescent="0.2">
      <c r="B40">
        <f t="shared" si="2"/>
        <v>19</v>
      </c>
      <c r="C40">
        <f t="shared" si="0"/>
        <v>0.19</v>
      </c>
      <c r="D40">
        <f t="shared" si="3"/>
        <v>9.9999999999999811E-3</v>
      </c>
      <c r="E40">
        <f t="shared" si="6"/>
        <v>0.19</v>
      </c>
      <c r="G40">
        <f t="shared" si="9"/>
        <v>19</v>
      </c>
      <c r="H40">
        <f t="shared" si="8"/>
        <v>0.19</v>
      </c>
      <c r="I40">
        <f t="shared" si="10"/>
        <v>2.2735676764016832E-2</v>
      </c>
      <c r="J40">
        <f t="shared" si="7"/>
        <v>0.13942966352176964</v>
      </c>
    </row>
    <row r="41" spans="2:10" x14ac:dyDescent="0.2">
      <c r="B41">
        <f t="shared" si="2"/>
        <v>20</v>
      </c>
      <c r="C41">
        <f t="shared" si="0"/>
        <v>0.2</v>
      </c>
      <c r="D41">
        <f t="shared" si="3"/>
        <v>1.0000000000000009E-2</v>
      </c>
      <c r="E41">
        <f t="shared" si="6"/>
        <v>0.2</v>
      </c>
      <c r="G41">
        <f t="shared" si="9"/>
        <v>20</v>
      </c>
      <c r="H41">
        <f t="shared" si="8"/>
        <v>0.2</v>
      </c>
      <c r="I41">
        <f t="shared" si="10"/>
        <v>2.480406041499833E-2</v>
      </c>
      <c r="J41">
        <f t="shared" si="7"/>
        <v>0.16423372393676797</v>
      </c>
    </row>
    <row r="42" spans="2:10" x14ac:dyDescent="0.2">
      <c r="B42">
        <f t="shared" si="2"/>
        <v>21</v>
      </c>
      <c r="C42">
        <f t="shared" si="0"/>
        <v>0.21</v>
      </c>
      <c r="D42">
        <f t="shared" si="3"/>
        <v>9.9999999999999811E-3</v>
      </c>
      <c r="E42">
        <f t="shared" si="6"/>
        <v>0.21</v>
      </c>
      <c r="G42">
        <f t="shared" si="9"/>
        <v>21</v>
      </c>
      <c r="H42">
        <f t="shared" si="8"/>
        <v>0.21</v>
      </c>
      <c r="I42">
        <f t="shared" si="10"/>
        <v>2.6736110009166619E-2</v>
      </c>
      <c r="J42">
        <f t="shared" si="7"/>
        <v>0.19096983394593459</v>
      </c>
    </row>
    <row r="43" spans="2:10" x14ac:dyDescent="0.2">
      <c r="B43">
        <f t="shared" si="2"/>
        <v>22</v>
      </c>
      <c r="C43">
        <f t="shared" si="0"/>
        <v>0.22</v>
      </c>
      <c r="D43">
        <f t="shared" si="3"/>
        <v>1.0000000000000009E-2</v>
      </c>
      <c r="E43">
        <f t="shared" si="6"/>
        <v>0.22</v>
      </c>
      <c r="G43">
        <f t="shared" si="9"/>
        <v>22</v>
      </c>
      <c r="H43">
        <f t="shared" si="8"/>
        <v>0.22</v>
      </c>
      <c r="I43">
        <f t="shared" si="10"/>
        <v>2.8500473631318912E-2</v>
      </c>
      <c r="J43">
        <f t="shared" si="7"/>
        <v>0.2194703075772535</v>
      </c>
    </row>
    <row r="44" spans="2:10" x14ac:dyDescent="0.2">
      <c r="B44">
        <f t="shared" si="2"/>
        <v>23</v>
      </c>
      <c r="C44">
        <f t="shared" si="0"/>
        <v>0.23</v>
      </c>
      <c r="D44">
        <f t="shared" si="3"/>
        <v>1.0000000000000009E-2</v>
      </c>
      <c r="E44">
        <f t="shared" si="6"/>
        <v>0.23</v>
      </c>
      <c r="G44">
        <f t="shared" si="9"/>
        <v>23</v>
      </c>
      <c r="H44">
        <f t="shared" si="8"/>
        <v>0.23</v>
      </c>
      <c r="I44">
        <f t="shared" si="10"/>
        <v>3.0070617502919228E-2</v>
      </c>
      <c r="J44">
        <f t="shared" si="7"/>
        <v>0.24954092508017273</v>
      </c>
    </row>
    <row r="45" spans="2:10" x14ac:dyDescent="0.2">
      <c r="B45">
        <f t="shared" si="2"/>
        <v>24</v>
      </c>
      <c r="C45">
        <f t="shared" si="0"/>
        <v>0.24</v>
      </c>
      <c r="D45">
        <f t="shared" si="3"/>
        <v>9.9999999999999811E-3</v>
      </c>
      <c r="E45">
        <f t="shared" si="6"/>
        <v>0.24</v>
      </c>
      <c r="G45">
        <f t="shared" si="9"/>
        <v>24</v>
      </c>
      <c r="H45">
        <f t="shared" si="8"/>
        <v>0.24</v>
      </c>
      <c r="I45">
        <f t="shared" si="10"/>
        <v>3.1425152262816836E-2</v>
      </c>
      <c r="J45">
        <f t="shared" si="7"/>
        <v>0.28096607734298956</v>
      </c>
    </row>
    <row r="46" spans="2:10" x14ac:dyDescent="0.2">
      <c r="B46">
        <f t="shared" si="2"/>
        <v>25</v>
      </c>
      <c r="C46">
        <f t="shared" si="0"/>
        <v>0.25</v>
      </c>
      <c r="D46">
        <f t="shared" si="3"/>
        <v>1.0000000000000009E-2</v>
      </c>
      <c r="E46">
        <f t="shared" si="6"/>
        <v>0.25</v>
      </c>
      <c r="G46">
        <f t="shared" si="9"/>
        <v>25</v>
      </c>
      <c r="H46">
        <f t="shared" si="8"/>
        <v>0.25</v>
      </c>
      <c r="I46">
        <f t="shared" si="10"/>
        <v>3.2547981135187087E-2</v>
      </c>
      <c r="J46">
        <f t="shared" si="7"/>
        <v>0.31351405847817665</v>
      </c>
    </row>
    <row r="47" spans="2:10" x14ac:dyDescent="0.2">
      <c r="B47">
        <f t="shared" si="2"/>
        <v>26</v>
      </c>
      <c r="C47">
        <f t="shared" si="0"/>
        <v>0.26</v>
      </c>
      <c r="D47">
        <f t="shared" si="3"/>
        <v>1.0000000000000009E-2</v>
      </c>
      <c r="E47">
        <f t="shared" si="6"/>
        <v>0.26</v>
      </c>
      <c r="G47">
        <f t="shared" si="9"/>
        <v>26</v>
      </c>
      <c r="H47">
        <f t="shared" si="8"/>
        <v>0.26</v>
      </c>
      <c r="I47">
        <f t="shared" si="10"/>
        <v>3.3428289202106998E-2</v>
      </c>
      <c r="J47">
        <f t="shared" si="7"/>
        <v>0.34694234768028365</v>
      </c>
    </row>
    <row r="48" spans="2:10" x14ac:dyDescent="0.2">
      <c r="B48">
        <f t="shared" si="2"/>
        <v>27</v>
      </c>
      <c r="C48">
        <f t="shared" si="0"/>
        <v>0.27</v>
      </c>
      <c r="D48">
        <f t="shared" si="3"/>
        <v>1.0000000000000009E-2</v>
      </c>
      <c r="E48">
        <f t="shared" si="6"/>
        <v>0.27</v>
      </c>
      <c r="G48">
        <f t="shared" si="9"/>
        <v>27</v>
      </c>
      <c r="H48">
        <f t="shared" si="8"/>
        <v>0.27</v>
      </c>
      <c r="I48">
        <f t="shared" si="10"/>
        <v>3.4060394657675241E-2</v>
      </c>
      <c r="J48">
        <f t="shared" si="7"/>
        <v>0.38100274233795889</v>
      </c>
    </row>
    <row r="49" spans="2:10" x14ac:dyDescent="0.2">
      <c r="B49">
        <f t="shared" si="2"/>
        <v>28</v>
      </c>
      <c r="C49">
        <f t="shared" si="0"/>
        <v>0.28000000000000003</v>
      </c>
      <c r="D49">
        <f t="shared" si="3"/>
        <v>1.0000000000000009E-2</v>
      </c>
      <c r="E49">
        <f t="shared" si="6"/>
        <v>0.28000000000000003</v>
      </c>
      <c r="G49">
        <f t="shared" si="9"/>
        <v>28</v>
      </c>
      <c r="H49">
        <f t="shared" si="8"/>
        <v>0.28000000000000003</v>
      </c>
      <c r="I49">
        <f t="shared" si="10"/>
        <v>3.4443483677934705E-2</v>
      </c>
      <c r="J49">
        <f t="shared" si="7"/>
        <v>0.41544622601589359</v>
      </c>
    </row>
    <row r="50" spans="2:10" x14ac:dyDescent="0.2">
      <c r="B50">
        <f t="shared" si="2"/>
        <v>29</v>
      </c>
      <c r="C50">
        <f t="shared" si="0"/>
        <v>0.28999999999999998</v>
      </c>
      <c r="D50">
        <f t="shared" si="3"/>
        <v>9.9999999999999534E-3</v>
      </c>
      <c r="E50">
        <f t="shared" si="6"/>
        <v>0.28999999999999998</v>
      </c>
      <c r="G50">
        <f t="shared" si="9"/>
        <v>29</v>
      </c>
      <c r="H50">
        <f t="shared" si="8"/>
        <v>0.28999999999999998</v>
      </c>
      <c r="I50">
        <f t="shared" si="10"/>
        <v>3.4581250558911647E-2</v>
      </c>
      <c r="J50">
        <f t="shared" si="7"/>
        <v>0.45002747657480524</v>
      </c>
    </row>
    <row r="51" spans="2:10" x14ac:dyDescent="0.2">
      <c r="B51">
        <f t="shared" si="2"/>
        <v>30</v>
      </c>
      <c r="C51">
        <f t="shared" si="0"/>
        <v>0.3</v>
      </c>
      <c r="D51">
        <f t="shared" si="3"/>
        <v>1.0000000000000009E-2</v>
      </c>
      <c r="E51">
        <f t="shared" si="6"/>
        <v>0.3</v>
      </c>
      <c r="G51">
        <f t="shared" si="9"/>
        <v>30</v>
      </c>
      <c r="H51">
        <f t="shared" si="8"/>
        <v>0.3</v>
      </c>
      <c r="I51">
        <f t="shared" si="10"/>
        <v>3.448146419835163E-2</v>
      </c>
      <c r="J51">
        <f t="shared" si="7"/>
        <v>0.48450894077315687</v>
      </c>
    </row>
    <row r="52" spans="2:10" x14ac:dyDescent="0.2">
      <c r="B52">
        <f t="shared" si="2"/>
        <v>31</v>
      </c>
      <c r="C52">
        <f t="shared" si="0"/>
        <v>0.31</v>
      </c>
      <c r="D52">
        <f t="shared" si="3"/>
        <v>1.0000000000000009E-2</v>
      </c>
      <c r="E52">
        <f t="shared" si="6"/>
        <v>0.31</v>
      </c>
      <c r="G52">
        <f t="shared" si="9"/>
        <v>31</v>
      </c>
      <c r="H52">
        <f t="shared" si="8"/>
        <v>0.31</v>
      </c>
      <c r="I52">
        <f t="shared" si="10"/>
        <v>3.4155480952960837E-2</v>
      </c>
      <c r="J52">
        <f t="shared" si="7"/>
        <v>0.51866442172611771</v>
      </c>
    </row>
    <row r="53" spans="2:10" x14ac:dyDescent="0.2">
      <c r="B53">
        <f t="shared" si="2"/>
        <v>32</v>
      </c>
      <c r="C53">
        <f t="shared" ref="C53:C84" si="11">B53/100</f>
        <v>0.32</v>
      </c>
      <c r="D53">
        <f t="shared" si="3"/>
        <v>1.0000000000000009E-2</v>
      </c>
      <c r="E53">
        <f t="shared" si="6"/>
        <v>0.32</v>
      </c>
      <c r="G53">
        <f t="shared" si="9"/>
        <v>32</v>
      </c>
      <c r="H53">
        <f t="shared" ref="H53:H68" si="12">G53/100</f>
        <v>0.32</v>
      </c>
      <c r="I53">
        <f t="shared" si="10"/>
        <v>3.3617722504310499E-2</v>
      </c>
      <c r="J53">
        <f t="shared" si="7"/>
        <v>0.55228214423042821</v>
      </c>
    </row>
    <row r="54" spans="2:10" x14ac:dyDescent="0.2">
      <c r="B54">
        <f t="shared" ref="B54:B85" si="13">B53+1</f>
        <v>33</v>
      </c>
      <c r="C54">
        <f t="shared" si="11"/>
        <v>0.33</v>
      </c>
      <c r="D54">
        <f t="shared" ref="D54:D85" si="14">E54-E53</f>
        <v>1.0000000000000009E-2</v>
      </c>
      <c r="E54">
        <f t="shared" si="6"/>
        <v>0.33</v>
      </c>
      <c r="G54">
        <f t="shared" ref="G54:G69" si="15">G53+1</f>
        <v>33</v>
      </c>
      <c r="H54">
        <f t="shared" si="12"/>
        <v>0.33</v>
      </c>
      <c r="I54">
        <f t="shared" ref="I54:I69" si="16">J54-J53</f>
        <v>3.2885135710830848E-2</v>
      </c>
      <c r="J54">
        <f t="shared" si="7"/>
        <v>0.58516727994125906</v>
      </c>
    </row>
    <row r="55" spans="2:10" x14ac:dyDescent="0.2">
      <c r="B55">
        <f t="shared" si="13"/>
        <v>34</v>
      </c>
      <c r="C55">
        <f t="shared" si="11"/>
        <v>0.34</v>
      </c>
      <c r="D55">
        <f t="shared" si="14"/>
        <v>1.0000000000000064E-2</v>
      </c>
      <c r="E55">
        <f t="shared" si="6"/>
        <v>0.34000000000000008</v>
      </c>
      <c r="G55">
        <f t="shared" si="15"/>
        <v>34</v>
      </c>
      <c r="H55">
        <f t="shared" si="12"/>
        <v>0.34</v>
      </c>
      <c r="I55">
        <f t="shared" si="16"/>
        <v>3.1976649595086726E-2</v>
      </c>
      <c r="J55">
        <f t="shared" si="7"/>
        <v>0.61714392953634578</v>
      </c>
    </row>
    <row r="56" spans="2:10" x14ac:dyDescent="0.2">
      <c r="B56">
        <f t="shared" si="13"/>
        <v>35</v>
      </c>
      <c r="C56">
        <f t="shared" si="11"/>
        <v>0.35</v>
      </c>
      <c r="D56">
        <f t="shared" si="14"/>
        <v>9.9999999999998423E-3</v>
      </c>
      <c r="E56">
        <f t="shared" si="6"/>
        <v>0.34999999999999992</v>
      </c>
      <c r="G56">
        <f t="shared" si="15"/>
        <v>35</v>
      </c>
      <c r="H56">
        <f t="shared" si="12"/>
        <v>0.35</v>
      </c>
      <c r="I56">
        <f t="shared" si="16"/>
        <v>3.0912642687387026E-2</v>
      </c>
      <c r="J56">
        <f t="shared" si="7"/>
        <v>0.64805657222373281</v>
      </c>
    </row>
    <row r="57" spans="2:10" x14ac:dyDescent="0.2">
      <c r="B57">
        <f t="shared" si="13"/>
        <v>36</v>
      </c>
      <c r="C57">
        <f t="shared" si="11"/>
        <v>0.36</v>
      </c>
      <c r="D57">
        <f t="shared" si="14"/>
        <v>1.0000000000000064E-2</v>
      </c>
      <c r="E57">
        <f t="shared" si="6"/>
        <v>0.36</v>
      </c>
      <c r="G57">
        <f t="shared" si="15"/>
        <v>36</v>
      </c>
      <c r="H57">
        <f t="shared" si="12"/>
        <v>0.36</v>
      </c>
      <c r="I57">
        <f t="shared" si="16"/>
        <v>2.97144319801248E-2</v>
      </c>
      <c r="J57">
        <f t="shared" si="7"/>
        <v>0.67777100420385761</v>
      </c>
    </row>
    <row r="58" spans="2:10" x14ac:dyDescent="0.2">
      <c r="B58">
        <f t="shared" si="13"/>
        <v>37</v>
      </c>
      <c r="C58">
        <f t="shared" si="11"/>
        <v>0.37</v>
      </c>
      <c r="D58">
        <f t="shared" si="14"/>
        <v>1.0000000000000009E-2</v>
      </c>
      <c r="E58">
        <f t="shared" si="6"/>
        <v>0.37</v>
      </c>
      <c r="G58">
        <f t="shared" si="15"/>
        <v>37</v>
      </c>
      <c r="H58">
        <f t="shared" si="12"/>
        <v>0.37</v>
      </c>
      <c r="I58">
        <f t="shared" si="16"/>
        <v>2.8403792793612936E-2</v>
      </c>
      <c r="J58">
        <f t="shared" si="7"/>
        <v>0.70617479699747054</v>
      </c>
    </row>
    <row r="59" spans="2:10" x14ac:dyDescent="0.2">
      <c r="B59">
        <f t="shared" si="13"/>
        <v>38</v>
      </c>
      <c r="C59">
        <f t="shared" si="11"/>
        <v>0.38</v>
      </c>
      <c r="D59">
        <f t="shared" si="14"/>
        <v>1.0000000000000009E-2</v>
      </c>
      <c r="E59">
        <f t="shared" si="6"/>
        <v>0.38</v>
      </c>
      <c r="G59">
        <f t="shared" si="15"/>
        <v>38</v>
      </c>
      <c r="H59">
        <f t="shared" si="12"/>
        <v>0.38</v>
      </c>
      <c r="I59">
        <f t="shared" si="16"/>
        <v>2.7002516955801914E-2</v>
      </c>
      <c r="J59">
        <f t="shared" si="7"/>
        <v>0.73317731395327246</v>
      </c>
    </row>
    <row r="60" spans="2:10" x14ac:dyDescent="0.2">
      <c r="B60">
        <f t="shared" si="13"/>
        <v>39</v>
      </c>
      <c r="C60">
        <f t="shared" si="11"/>
        <v>0.39</v>
      </c>
      <c r="D60">
        <f t="shared" si="14"/>
        <v>1.0000000000000009E-2</v>
      </c>
      <c r="E60">
        <f t="shared" si="6"/>
        <v>0.39</v>
      </c>
      <c r="G60">
        <f t="shared" si="15"/>
        <v>39</v>
      </c>
      <c r="H60">
        <f t="shared" si="12"/>
        <v>0.39</v>
      </c>
      <c r="I60">
        <f t="shared" si="16"/>
        <v>2.5532014889398269E-2</v>
      </c>
      <c r="J60">
        <f t="shared" si="7"/>
        <v>0.75870932884267073</v>
      </c>
    </row>
    <row r="61" spans="2:10" x14ac:dyDescent="0.2">
      <c r="B61">
        <f t="shared" si="13"/>
        <v>40</v>
      </c>
      <c r="C61">
        <f t="shared" si="11"/>
        <v>0.4</v>
      </c>
      <c r="D61">
        <f t="shared" si="14"/>
        <v>1.0000000000000009E-2</v>
      </c>
      <c r="E61">
        <f t="shared" si="6"/>
        <v>0.4</v>
      </c>
      <c r="G61">
        <f t="shared" si="15"/>
        <v>40</v>
      </c>
      <c r="H61">
        <f t="shared" si="12"/>
        <v>0.4</v>
      </c>
      <c r="I61">
        <f t="shared" si="16"/>
        <v>2.4012965507153261E-2</v>
      </c>
      <c r="J61">
        <f t="shared" si="7"/>
        <v>0.78272229434982399</v>
      </c>
    </row>
    <row r="62" spans="2:10" x14ac:dyDescent="0.2">
      <c r="B62">
        <f t="shared" si="13"/>
        <v>41</v>
      </c>
      <c r="C62">
        <f t="shared" si="11"/>
        <v>0.41</v>
      </c>
      <c r="D62">
        <f t="shared" si="14"/>
        <v>9.9999999999999534E-3</v>
      </c>
      <c r="E62">
        <f t="shared" si="6"/>
        <v>0.41</v>
      </c>
      <c r="G62">
        <f t="shared" si="15"/>
        <v>41</v>
      </c>
      <c r="H62">
        <f t="shared" si="12"/>
        <v>0.41</v>
      </c>
      <c r="I62">
        <f t="shared" si="16"/>
        <v>2.2465016259754278E-2</v>
      </c>
      <c r="J62">
        <f t="shared" si="7"/>
        <v>0.80518731060957827</v>
      </c>
    </row>
    <row r="63" spans="2:10" x14ac:dyDescent="0.2">
      <c r="B63">
        <f t="shared" si="13"/>
        <v>42</v>
      </c>
      <c r="C63">
        <f t="shared" si="11"/>
        <v>0.42</v>
      </c>
      <c r="D63">
        <f t="shared" si="14"/>
        <v>1.0000000000000009E-2</v>
      </c>
      <c r="E63">
        <f t="shared" si="6"/>
        <v>0.42</v>
      </c>
      <c r="G63">
        <f t="shared" si="15"/>
        <v>42</v>
      </c>
      <c r="H63">
        <f t="shared" si="12"/>
        <v>0.42</v>
      </c>
      <c r="I63">
        <f t="shared" si="16"/>
        <v>2.0906534275077937E-2</v>
      </c>
      <c r="J63">
        <f t="shared" si="7"/>
        <v>0.8260938448846562</v>
      </c>
    </row>
    <row r="64" spans="2:10" x14ac:dyDescent="0.2">
      <c r="B64">
        <f t="shared" si="13"/>
        <v>43</v>
      </c>
      <c r="C64">
        <f t="shared" si="11"/>
        <v>0.43</v>
      </c>
      <c r="D64">
        <f t="shared" si="14"/>
        <v>1.0000000000000009E-2</v>
      </c>
      <c r="E64">
        <f t="shared" si="6"/>
        <v>0.43</v>
      </c>
      <c r="G64">
        <f t="shared" si="15"/>
        <v>43</v>
      </c>
      <c r="H64">
        <f t="shared" si="12"/>
        <v>0.43</v>
      </c>
      <c r="I64">
        <f t="shared" si="16"/>
        <v>1.9354408281759383E-2</v>
      </c>
      <c r="J64">
        <f t="shared" si="7"/>
        <v>0.84544825316641559</v>
      </c>
    </row>
    <row r="65" spans="2:10" x14ac:dyDescent="0.2">
      <c r="B65">
        <f t="shared" si="13"/>
        <v>44</v>
      </c>
      <c r="C65">
        <f t="shared" si="11"/>
        <v>0.44</v>
      </c>
      <c r="D65">
        <f t="shared" si="14"/>
        <v>1.0000000000000009E-2</v>
      </c>
      <c r="E65">
        <f t="shared" si="6"/>
        <v>0.44</v>
      </c>
      <c r="G65">
        <f t="shared" si="15"/>
        <v>44</v>
      </c>
      <c r="H65">
        <f t="shared" si="12"/>
        <v>0.44</v>
      </c>
      <c r="I65">
        <f t="shared" si="16"/>
        <v>1.7823899928832931E-2</v>
      </c>
      <c r="J65">
        <f t="shared" si="7"/>
        <v>0.86327215309524852</v>
      </c>
    </row>
    <row r="66" spans="2:10" x14ac:dyDescent="0.2">
      <c r="B66">
        <f t="shared" si="13"/>
        <v>45</v>
      </c>
      <c r="C66">
        <f t="shared" si="11"/>
        <v>0.45</v>
      </c>
      <c r="D66">
        <f t="shared" si="14"/>
        <v>1.0000000000000009E-2</v>
      </c>
      <c r="E66">
        <f t="shared" si="6"/>
        <v>0.45</v>
      </c>
      <c r="G66">
        <f t="shared" si="15"/>
        <v>45</v>
      </c>
      <c r="H66">
        <f t="shared" si="12"/>
        <v>0.45</v>
      </c>
      <c r="I66">
        <f t="shared" si="16"/>
        <v>1.6328542197314944E-2</v>
      </c>
      <c r="J66">
        <f t="shared" si="7"/>
        <v>0.87960069529256346</v>
      </c>
    </row>
    <row r="67" spans="2:10" x14ac:dyDescent="0.2">
      <c r="B67">
        <f t="shared" si="13"/>
        <v>46</v>
      </c>
      <c r="C67">
        <f t="shared" si="11"/>
        <v>0.46</v>
      </c>
      <c r="D67">
        <f t="shared" si="14"/>
        <v>1.0000000000000009E-2</v>
      </c>
      <c r="E67">
        <f t="shared" si="6"/>
        <v>0.46</v>
      </c>
      <c r="G67">
        <f t="shared" si="15"/>
        <v>46</v>
      </c>
      <c r="H67">
        <f t="shared" si="12"/>
        <v>0.46</v>
      </c>
      <c r="I67">
        <f t="shared" si="16"/>
        <v>1.4880081846645354E-2</v>
      </c>
      <c r="J67">
        <f t="shared" si="7"/>
        <v>0.89448077713920882</v>
      </c>
    </row>
    <row r="68" spans="2:10" x14ac:dyDescent="0.2">
      <c r="B68">
        <f t="shared" si="13"/>
        <v>47</v>
      </c>
      <c r="C68">
        <f t="shared" si="11"/>
        <v>0.47</v>
      </c>
      <c r="D68">
        <f t="shared" si="14"/>
        <v>9.9999999999999534E-3</v>
      </c>
      <c r="E68">
        <f t="shared" si="6"/>
        <v>0.47</v>
      </c>
      <c r="G68">
        <f t="shared" si="15"/>
        <v>47</v>
      </c>
      <c r="H68">
        <f t="shared" si="12"/>
        <v>0.47</v>
      </c>
      <c r="I68">
        <f t="shared" si="16"/>
        <v>1.3488462243468891E-2</v>
      </c>
      <c r="J68">
        <f t="shared" si="7"/>
        <v>0.90796923938267771</v>
      </c>
    </row>
    <row r="69" spans="2:10" x14ac:dyDescent="0.2">
      <c r="B69">
        <f t="shared" si="13"/>
        <v>48</v>
      </c>
      <c r="C69">
        <f t="shared" si="11"/>
        <v>0.48</v>
      </c>
      <c r="D69">
        <f t="shared" si="14"/>
        <v>1.0000000000000009E-2</v>
      </c>
      <c r="E69">
        <f t="shared" si="6"/>
        <v>0.48</v>
      </c>
      <c r="G69">
        <f t="shared" si="15"/>
        <v>48</v>
      </c>
      <c r="H69">
        <f t="shared" ref="H69:H84" si="17">G69/100</f>
        <v>0.48</v>
      </c>
      <c r="I69">
        <f t="shared" si="16"/>
        <v>1.2161842474753826E-2</v>
      </c>
      <c r="J69">
        <f t="shared" si="7"/>
        <v>0.92013108185743153</v>
      </c>
    </row>
    <row r="70" spans="2:10" x14ac:dyDescent="0.2">
      <c r="B70">
        <f t="shared" si="13"/>
        <v>49</v>
      </c>
      <c r="C70">
        <f t="shared" si="11"/>
        <v>0.49</v>
      </c>
      <c r="D70">
        <f t="shared" si="14"/>
        <v>1.0000000000000009E-2</v>
      </c>
      <c r="E70">
        <f t="shared" si="6"/>
        <v>0.49</v>
      </c>
      <c r="G70">
        <f t="shared" ref="G70:G85" si="18">G69+1</f>
        <v>49</v>
      </c>
      <c r="H70">
        <f t="shared" si="17"/>
        <v>0.49</v>
      </c>
      <c r="I70">
        <f t="shared" ref="I70:I85" si="19">J70-J69</f>
        <v>1.0906648342240866E-2</v>
      </c>
      <c r="J70">
        <f t="shared" si="7"/>
        <v>0.9310377301996724</v>
      </c>
    </row>
    <row r="71" spans="2:10" x14ac:dyDescent="0.2">
      <c r="B71">
        <f t="shared" si="13"/>
        <v>50</v>
      </c>
      <c r="C71">
        <f t="shared" si="11"/>
        <v>0.5</v>
      </c>
      <c r="D71">
        <f t="shared" si="14"/>
        <v>1.0000000000000009E-2</v>
      </c>
      <c r="E71">
        <f t="shared" si="6"/>
        <v>0.5</v>
      </c>
      <c r="G71">
        <f t="shared" si="18"/>
        <v>50</v>
      </c>
      <c r="H71">
        <f t="shared" si="17"/>
        <v>0.5</v>
      </c>
      <c r="I71">
        <f t="shared" si="19"/>
        <v>9.7276506597026025E-3</v>
      </c>
      <c r="J71">
        <f t="shared" si="7"/>
        <v>0.940765380859375</v>
      </c>
    </row>
    <row r="72" spans="2:10" x14ac:dyDescent="0.2">
      <c r="B72">
        <f t="shared" si="13"/>
        <v>51</v>
      </c>
      <c r="C72">
        <f t="shared" si="11"/>
        <v>0.51</v>
      </c>
      <c r="D72">
        <f t="shared" si="14"/>
        <v>1.0000000000000009E-2</v>
      </c>
      <c r="E72">
        <f t="shared" si="6"/>
        <v>0.51</v>
      </c>
      <c r="G72">
        <f t="shared" si="18"/>
        <v>51</v>
      </c>
      <c r="H72">
        <f t="shared" si="17"/>
        <v>0.51</v>
      </c>
      <c r="I72">
        <f t="shared" si="19"/>
        <v>8.6280662165032496E-3</v>
      </c>
      <c r="J72">
        <f t="shared" si="7"/>
        <v>0.94939344707587825</v>
      </c>
    </row>
    <row r="73" spans="2:10" x14ac:dyDescent="0.2">
      <c r="B73">
        <f t="shared" si="13"/>
        <v>52</v>
      </c>
      <c r="C73">
        <f t="shared" si="11"/>
        <v>0.52</v>
      </c>
      <c r="D73">
        <f t="shared" si="14"/>
        <v>1.0000000000000009E-2</v>
      </c>
      <c r="E73">
        <f t="shared" si="6"/>
        <v>0.52</v>
      </c>
      <c r="G73">
        <f t="shared" si="18"/>
        <v>52</v>
      </c>
      <c r="H73">
        <f t="shared" si="17"/>
        <v>0.52</v>
      </c>
      <c r="I73">
        <f t="shared" si="19"/>
        <v>7.6096768176726615E-3</v>
      </c>
      <c r="J73">
        <f t="shared" si="7"/>
        <v>0.95700312389355091</v>
      </c>
    </row>
    <row r="74" spans="2:10" x14ac:dyDescent="0.2">
      <c r="B74">
        <f t="shared" si="13"/>
        <v>53</v>
      </c>
      <c r="C74">
        <f t="shared" si="11"/>
        <v>0.53</v>
      </c>
      <c r="D74">
        <f t="shared" si="14"/>
        <v>1.0000000000000009E-2</v>
      </c>
      <c r="E74">
        <f t="shared" si="6"/>
        <v>0.53</v>
      </c>
      <c r="G74">
        <f t="shared" si="18"/>
        <v>53</v>
      </c>
      <c r="H74">
        <f t="shared" si="17"/>
        <v>0.53</v>
      </c>
      <c r="I74">
        <f t="shared" si="19"/>
        <v>6.6729619489508396E-3</v>
      </c>
      <c r="J74">
        <f t="shared" si="7"/>
        <v>0.96367608584250175</v>
      </c>
    </row>
    <row r="75" spans="2:10" x14ac:dyDescent="0.2">
      <c r="B75">
        <f t="shared" si="13"/>
        <v>54</v>
      </c>
      <c r="C75">
        <f t="shared" si="11"/>
        <v>0.54</v>
      </c>
      <c r="D75">
        <f t="shared" si="14"/>
        <v>1.0000000000000009E-2</v>
      </c>
      <c r="E75">
        <f t="shared" si="6"/>
        <v>0.54</v>
      </c>
      <c r="G75">
        <f t="shared" si="18"/>
        <v>54</v>
      </c>
      <c r="H75">
        <f t="shared" si="17"/>
        <v>0.54</v>
      </c>
      <c r="I75">
        <f t="shared" si="19"/>
        <v>5.8172408316290447E-3</v>
      </c>
      <c r="J75">
        <f t="shared" si="7"/>
        <v>0.9694933266741308</v>
      </c>
    </row>
    <row r="76" spans="2:10" x14ac:dyDescent="0.2">
      <c r="B76">
        <f t="shared" si="13"/>
        <v>55</v>
      </c>
      <c r="C76">
        <f t="shared" si="11"/>
        <v>0.55000000000000004</v>
      </c>
      <c r="D76">
        <f t="shared" si="14"/>
        <v>1.0000000000000009E-2</v>
      </c>
      <c r="E76">
        <f t="shared" si="6"/>
        <v>0.55000000000000004</v>
      </c>
      <c r="G76">
        <f t="shared" si="18"/>
        <v>55</v>
      </c>
      <c r="H76">
        <f t="shared" si="17"/>
        <v>0.55000000000000004</v>
      </c>
      <c r="I76">
        <f t="shared" si="19"/>
        <v>5.0408199132276899E-3</v>
      </c>
      <c r="J76">
        <f t="shared" si="7"/>
        <v>0.97453414658735849</v>
      </c>
    </row>
    <row r="77" spans="2:10" x14ac:dyDescent="0.2">
      <c r="B77">
        <f t="shared" si="13"/>
        <v>56</v>
      </c>
      <c r="C77">
        <f t="shared" si="11"/>
        <v>0.56000000000000005</v>
      </c>
      <c r="D77">
        <f t="shared" si="14"/>
        <v>1.0000000000000009E-2</v>
      </c>
      <c r="E77">
        <f t="shared" si="6"/>
        <v>0.56000000000000005</v>
      </c>
      <c r="G77">
        <f t="shared" si="18"/>
        <v>56</v>
      </c>
      <c r="H77">
        <f t="shared" si="17"/>
        <v>0.56000000000000005</v>
      </c>
      <c r="I77">
        <f t="shared" si="19"/>
        <v>4.3411421730337185E-3</v>
      </c>
      <c r="J77">
        <f t="shared" si="7"/>
        <v>0.9788752887603922</v>
      </c>
    </row>
    <row r="78" spans="2:10" x14ac:dyDescent="0.2">
      <c r="B78">
        <f t="shared" si="13"/>
        <v>57</v>
      </c>
      <c r="C78">
        <f t="shared" si="11"/>
        <v>0.56999999999999995</v>
      </c>
      <c r="D78">
        <f t="shared" si="14"/>
        <v>9.9999999999998979E-3</v>
      </c>
      <c r="E78">
        <f t="shared" si="6"/>
        <v>0.56999999999999995</v>
      </c>
      <c r="G78">
        <f t="shared" si="18"/>
        <v>57</v>
      </c>
      <c r="H78">
        <f t="shared" si="17"/>
        <v>0.56999999999999995</v>
      </c>
      <c r="I78">
        <f t="shared" si="19"/>
        <v>3.7149349937939391E-3</v>
      </c>
      <c r="J78">
        <f t="shared" si="7"/>
        <v>0.98259022375418614</v>
      </c>
    </row>
    <row r="79" spans="2:10" x14ac:dyDescent="0.2">
      <c r="B79">
        <f t="shared" si="13"/>
        <v>58</v>
      </c>
      <c r="C79">
        <f t="shared" si="11"/>
        <v>0.57999999999999996</v>
      </c>
      <c r="D79">
        <f t="shared" si="14"/>
        <v>1.0000000000000009E-2</v>
      </c>
      <c r="E79">
        <f t="shared" si="6"/>
        <v>0.57999999999999996</v>
      </c>
      <c r="G79">
        <f t="shared" si="18"/>
        <v>58</v>
      </c>
      <c r="H79">
        <f t="shared" si="17"/>
        <v>0.57999999999999996</v>
      </c>
      <c r="I79">
        <f t="shared" si="19"/>
        <v>3.1583537504230597E-3</v>
      </c>
      <c r="J79">
        <f t="shared" si="7"/>
        <v>0.9857485775046092</v>
      </c>
    </row>
    <row r="80" spans="2:10" x14ac:dyDescent="0.2">
      <c r="B80">
        <f t="shared" si="13"/>
        <v>59</v>
      </c>
      <c r="C80">
        <f t="shared" si="11"/>
        <v>0.59</v>
      </c>
      <c r="D80">
        <f t="shared" si="14"/>
        <v>1.0000000000000009E-2</v>
      </c>
      <c r="E80">
        <f t="shared" si="6"/>
        <v>0.59</v>
      </c>
      <c r="G80">
        <f t="shared" si="18"/>
        <v>59</v>
      </c>
      <c r="H80">
        <f t="shared" si="17"/>
        <v>0.59</v>
      </c>
      <c r="I80">
        <f t="shared" si="19"/>
        <v>2.6671186823373771E-3</v>
      </c>
      <c r="J80">
        <f t="shared" si="7"/>
        <v>0.98841569618694658</v>
      </c>
    </row>
    <row r="81" spans="2:10" x14ac:dyDescent="0.2">
      <c r="B81">
        <f t="shared" si="13"/>
        <v>60</v>
      </c>
      <c r="C81">
        <f t="shared" si="11"/>
        <v>0.6</v>
      </c>
      <c r="D81">
        <f t="shared" si="14"/>
        <v>1.0000000000000009E-2</v>
      </c>
      <c r="E81">
        <f t="shared" si="6"/>
        <v>0.6</v>
      </c>
      <c r="G81">
        <f t="shared" si="18"/>
        <v>60</v>
      </c>
      <c r="H81">
        <f t="shared" si="17"/>
        <v>0.6</v>
      </c>
      <c r="I81">
        <f t="shared" si="19"/>
        <v>2.2366430376293822E-3</v>
      </c>
      <c r="J81">
        <f t="shared" si="7"/>
        <v>0.99065233922457596</v>
      </c>
    </row>
    <row r="82" spans="2:10" x14ac:dyDescent="0.2">
      <c r="B82">
        <f t="shared" si="13"/>
        <v>61</v>
      </c>
      <c r="C82">
        <f t="shared" si="11"/>
        <v>0.61</v>
      </c>
      <c r="D82">
        <f t="shared" si="14"/>
        <v>1.0000000000000009E-2</v>
      </c>
      <c r="E82">
        <f t="shared" si="6"/>
        <v>0.61</v>
      </c>
      <c r="G82">
        <f t="shared" si="18"/>
        <v>61</v>
      </c>
      <c r="H82">
        <f t="shared" si="17"/>
        <v>0.61</v>
      </c>
      <c r="I82">
        <f t="shared" si="19"/>
        <v>1.8621508954329569E-3</v>
      </c>
      <c r="J82">
        <f t="shared" si="7"/>
        <v>0.99251449012000892</v>
      </c>
    </row>
    <row r="83" spans="2:10" x14ac:dyDescent="0.2">
      <c r="B83">
        <f t="shared" si="13"/>
        <v>62</v>
      </c>
      <c r="C83">
        <f t="shared" si="11"/>
        <v>0.62</v>
      </c>
      <c r="D83">
        <f t="shared" si="14"/>
        <v>1.0000000000000009E-2</v>
      </c>
      <c r="E83">
        <f t="shared" si="6"/>
        <v>0.62</v>
      </c>
      <c r="G83">
        <f t="shared" si="18"/>
        <v>62</v>
      </c>
      <c r="H83">
        <f t="shared" si="17"/>
        <v>0.62</v>
      </c>
      <c r="I83">
        <f t="shared" si="19"/>
        <v>1.5387834791802391E-3</v>
      </c>
      <c r="J83">
        <f t="shared" si="7"/>
        <v>0.99405327359918916</v>
      </c>
    </row>
    <row r="84" spans="2:10" x14ac:dyDescent="0.2">
      <c r="B84">
        <f t="shared" si="13"/>
        <v>63</v>
      </c>
      <c r="C84">
        <f t="shared" si="11"/>
        <v>0.63</v>
      </c>
      <c r="D84">
        <f t="shared" si="14"/>
        <v>1.0000000000000009E-2</v>
      </c>
      <c r="E84">
        <f t="shared" si="6"/>
        <v>0.63</v>
      </c>
      <c r="G84">
        <f t="shared" si="18"/>
        <v>63</v>
      </c>
      <c r="H84">
        <f t="shared" si="17"/>
        <v>0.63</v>
      </c>
      <c r="I84">
        <f t="shared" si="19"/>
        <v>1.2616931607315474E-3</v>
      </c>
      <c r="J84">
        <f t="shared" si="7"/>
        <v>0.99531496675992071</v>
      </c>
    </row>
    <row r="85" spans="2:10" x14ac:dyDescent="0.2">
      <c r="B85">
        <f t="shared" si="13"/>
        <v>64</v>
      </c>
      <c r="C85">
        <f t="shared" ref="C85:C121" si="20">B85/100</f>
        <v>0.64</v>
      </c>
      <c r="D85">
        <f t="shared" si="14"/>
        <v>1.0000000000000009E-2</v>
      </c>
      <c r="E85">
        <f t="shared" si="6"/>
        <v>0.64</v>
      </c>
      <c r="G85">
        <f t="shared" si="18"/>
        <v>64</v>
      </c>
      <c r="H85">
        <f t="shared" ref="H85:H100" si="21">G85/100</f>
        <v>0.64</v>
      </c>
      <c r="I85">
        <f t="shared" si="19"/>
        <v>1.0261247174296884E-3</v>
      </c>
      <c r="J85">
        <f t="shared" si="7"/>
        <v>0.99634109147735039</v>
      </c>
    </row>
    <row r="86" spans="2:10" x14ac:dyDescent="0.2">
      <c r="B86">
        <f t="shared" ref="B86:B121" si="22">B85+1</f>
        <v>65</v>
      </c>
      <c r="C86">
        <f t="shared" si="20"/>
        <v>0.65</v>
      </c>
      <c r="D86">
        <f t="shared" ref="D86:D121" si="23">E86-E85</f>
        <v>1.0000000000000009E-2</v>
      </c>
      <c r="E86">
        <f t="shared" si="6"/>
        <v>0.65</v>
      </c>
      <c r="G86">
        <f t="shared" ref="G86:G101" si="24">G85+1</f>
        <v>65</v>
      </c>
      <c r="H86">
        <f t="shared" si="21"/>
        <v>0.65</v>
      </c>
      <c r="I86">
        <f t="shared" ref="I86:I101" si="25">J86-J85</f>
        <v>8.2748373589514035E-4</v>
      </c>
      <c r="J86">
        <f t="shared" si="7"/>
        <v>0.99716857521324553</v>
      </c>
    </row>
    <row r="87" spans="2:10" x14ac:dyDescent="0.2">
      <c r="B87">
        <f t="shared" si="22"/>
        <v>66</v>
      </c>
      <c r="C87">
        <f t="shared" si="20"/>
        <v>0.66</v>
      </c>
      <c r="D87">
        <f t="shared" si="23"/>
        <v>1.0000000000000009E-2</v>
      </c>
      <c r="E87">
        <f t="shared" ref="E87:E121" si="26">BETADIST(C87,$B$3,$B$4)</f>
        <v>0.66</v>
      </c>
      <c r="G87">
        <f t="shared" si="24"/>
        <v>66</v>
      </c>
      <c r="H87">
        <f t="shared" si="21"/>
        <v>0.66</v>
      </c>
      <c r="I87">
        <f t="shared" si="25"/>
        <v>6.6139235383877448E-4</v>
      </c>
      <c r="J87">
        <f t="shared" ref="J87:J121" si="27">BETADIST(H87,$B$3+$B$10,$B$4+$B$11)</f>
        <v>0.99782996756708431</v>
      </c>
    </row>
    <row r="88" spans="2:10" x14ac:dyDescent="0.2">
      <c r="B88">
        <f t="shared" si="22"/>
        <v>67</v>
      </c>
      <c r="C88">
        <f t="shared" si="20"/>
        <v>0.67</v>
      </c>
      <c r="D88">
        <f t="shared" si="23"/>
        <v>1.0000000000000009E-2</v>
      </c>
      <c r="E88">
        <f t="shared" si="26"/>
        <v>0.67</v>
      </c>
      <c r="G88">
        <f t="shared" si="24"/>
        <v>67</v>
      </c>
      <c r="H88">
        <f t="shared" si="21"/>
        <v>0.67</v>
      </c>
      <c r="I88">
        <f t="shared" si="25"/>
        <v>5.2373279142658991E-4</v>
      </c>
      <c r="J88">
        <f t="shared" si="27"/>
        <v>0.9983537003585109</v>
      </c>
    </row>
    <row r="89" spans="2:10" x14ac:dyDescent="0.2">
      <c r="B89">
        <f t="shared" si="22"/>
        <v>68</v>
      </c>
      <c r="C89">
        <f t="shared" si="20"/>
        <v>0.68</v>
      </c>
      <c r="D89">
        <f t="shared" si="23"/>
        <v>1.0000000000000009E-2</v>
      </c>
      <c r="E89">
        <f t="shared" si="26"/>
        <v>0.68</v>
      </c>
      <c r="G89">
        <f t="shared" si="24"/>
        <v>68</v>
      </c>
      <c r="H89">
        <f t="shared" si="21"/>
        <v>0.68</v>
      </c>
      <c r="I89">
        <f t="shared" si="25"/>
        <v>4.1067934483451918E-4</v>
      </c>
      <c r="J89">
        <f t="shared" si="27"/>
        <v>0.99876437970334542</v>
      </c>
    </row>
    <row r="90" spans="2:10" x14ac:dyDescent="0.2">
      <c r="B90">
        <f t="shared" si="22"/>
        <v>69</v>
      </c>
      <c r="C90">
        <f t="shared" si="20"/>
        <v>0.69</v>
      </c>
      <c r="D90">
        <f t="shared" si="23"/>
        <v>9.9999999999998979E-3</v>
      </c>
      <c r="E90">
        <f t="shared" si="26"/>
        <v>0.69</v>
      </c>
      <c r="G90">
        <f t="shared" si="24"/>
        <v>69</v>
      </c>
      <c r="H90">
        <f t="shared" si="21"/>
        <v>0.69</v>
      </c>
      <c r="I90">
        <f t="shared" si="25"/>
        <v>3.1871969569996494E-4</v>
      </c>
      <c r="J90">
        <f t="shared" si="27"/>
        <v>0.99908309939904538</v>
      </c>
    </row>
    <row r="91" spans="2:10" x14ac:dyDescent="0.2">
      <c r="B91">
        <f t="shared" si="22"/>
        <v>70</v>
      </c>
      <c r="C91">
        <f t="shared" si="20"/>
        <v>0.7</v>
      </c>
      <c r="D91">
        <f t="shared" si="23"/>
        <v>1.0000000000000009E-2</v>
      </c>
      <c r="E91">
        <f t="shared" si="26"/>
        <v>0.7</v>
      </c>
      <c r="G91">
        <f t="shared" si="24"/>
        <v>70</v>
      </c>
      <c r="H91">
        <f t="shared" si="21"/>
        <v>0.7</v>
      </c>
      <c r="I91">
        <f t="shared" si="25"/>
        <v>2.4466653114763037E-4</v>
      </c>
      <c r="J91">
        <f t="shared" si="27"/>
        <v>0.99932776593019301</v>
      </c>
    </row>
    <row r="92" spans="2:10" x14ac:dyDescent="0.2">
      <c r="B92">
        <f t="shared" si="22"/>
        <v>71</v>
      </c>
      <c r="C92">
        <f t="shared" si="20"/>
        <v>0.71</v>
      </c>
      <c r="D92">
        <f t="shared" si="23"/>
        <v>1.0000000000000009E-2</v>
      </c>
      <c r="E92">
        <f t="shared" si="26"/>
        <v>0.71</v>
      </c>
      <c r="G92">
        <f t="shared" si="24"/>
        <v>71</v>
      </c>
      <c r="H92">
        <f t="shared" si="21"/>
        <v>0.71</v>
      </c>
      <c r="I92">
        <f t="shared" si="25"/>
        <v>1.8566057080504628E-4</v>
      </c>
      <c r="J92">
        <f t="shared" si="27"/>
        <v>0.99951342650099806</v>
      </c>
    </row>
    <row r="93" spans="2:10" x14ac:dyDescent="0.2">
      <c r="B93">
        <f t="shared" si="22"/>
        <v>72</v>
      </c>
      <c r="C93">
        <f t="shared" si="20"/>
        <v>0.72</v>
      </c>
      <c r="D93">
        <f t="shared" si="23"/>
        <v>1.0000000000000009E-2</v>
      </c>
      <c r="E93">
        <f t="shared" si="26"/>
        <v>0.72</v>
      </c>
      <c r="G93">
        <f t="shared" si="24"/>
        <v>72</v>
      </c>
      <c r="H93">
        <f t="shared" si="21"/>
        <v>0.72</v>
      </c>
      <c r="I93">
        <f t="shared" si="25"/>
        <v>1.3916616128095693E-4</v>
      </c>
      <c r="J93">
        <f t="shared" si="27"/>
        <v>0.99965259266227902</v>
      </c>
    </row>
    <row r="94" spans="2:10" x14ac:dyDescent="0.2">
      <c r="B94">
        <f t="shared" si="22"/>
        <v>73</v>
      </c>
      <c r="C94">
        <f t="shared" si="20"/>
        <v>0.73</v>
      </c>
      <c r="D94">
        <f t="shared" si="23"/>
        <v>1.0000000000000009E-2</v>
      </c>
      <c r="E94">
        <f t="shared" si="26"/>
        <v>0.73</v>
      </c>
      <c r="G94">
        <f t="shared" si="24"/>
        <v>73</v>
      </c>
      <c r="H94">
        <f t="shared" si="21"/>
        <v>0.73</v>
      </c>
      <c r="I94">
        <f t="shared" si="25"/>
        <v>1.029606272615613E-4</v>
      </c>
      <c r="J94">
        <f t="shared" si="27"/>
        <v>0.99975555328954058</v>
      </c>
    </row>
    <row r="95" spans="2:10" x14ac:dyDescent="0.2">
      <c r="B95">
        <f t="shared" si="22"/>
        <v>74</v>
      </c>
      <c r="C95">
        <f t="shared" si="20"/>
        <v>0.74</v>
      </c>
      <c r="D95">
        <f t="shared" si="23"/>
        <v>1.0000000000000009E-2</v>
      </c>
      <c r="E95">
        <f t="shared" si="26"/>
        <v>0.74</v>
      </c>
      <c r="G95">
        <f t="shared" si="24"/>
        <v>74</v>
      </c>
      <c r="H95">
        <f t="shared" si="21"/>
        <v>0.74</v>
      </c>
      <c r="I95">
        <f t="shared" si="25"/>
        <v>7.5118564510368024E-5</v>
      </c>
      <c r="J95">
        <f t="shared" si="27"/>
        <v>0.99983067185405095</v>
      </c>
    </row>
    <row r="96" spans="2:10" x14ac:dyDescent="0.2">
      <c r="B96">
        <f t="shared" si="22"/>
        <v>75</v>
      </c>
      <c r="C96">
        <f t="shared" si="20"/>
        <v>0.75</v>
      </c>
      <c r="D96">
        <f t="shared" si="23"/>
        <v>1.0000000000000009E-2</v>
      </c>
      <c r="E96">
        <f t="shared" si="26"/>
        <v>0.75</v>
      </c>
      <c r="G96">
        <f t="shared" si="24"/>
        <v>75</v>
      </c>
      <c r="H96">
        <f t="shared" si="21"/>
        <v>0.75</v>
      </c>
      <c r="I96">
        <f t="shared" si="25"/>
        <v>5.399222698609929E-5</v>
      </c>
      <c r="J96">
        <f t="shared" si="27"/>
        <v>0.99988466408103704</v>
      </c>
    </row>
    <row r="97" spans="2:10" x14ac:dyDescent="0.2">
      <c r="B97">
        <f t="shared" si="22"/>
        <v>76</v>
      </c>
      <c r="C97">
        <f t="shared" si="20"/>
        <v>0.76</v>
      </c>
      <c r="D97">
        <f t="shared" si="23"/>
        <v>1.0000000000000009E-2</v>
      </c>
      <c r="E97">
        <f t="shared" si="26"/>
        <v>0.76</v>
      </c>
      <c r="G97">
        <f t="shared" si="24"/>
        <v>76</v>
      </c>
      <c r="H97">
        <f t="shared" si="21"/>
        <v>0.76</v>
      </c>
      <c r="I97">
        <f t="shared" si="25"/>
        <v>3.8189101774777079E-5</v>
      </c>
      <c r="J97">
        <f t="shared" si="27"/>
        <v>0.99992285318281182</v>
      </c>
    </row>
    <row r="98" spans="2:10" x14ac:dyDescent="0.2">
      <c r="B98">
        <f t="shared" si="22"/>
        <v>77</v>
      </c>
      <c r="C98">
        <f t="shared" si="20"/>
        <v>0.77</v>
      </c>
      <c r="D98">
        <f t="shared" si="23"/>
        <v>1.0000000000000009E-2</v>
      </c>
      <c r="E98">
        <f t="shared" si="26"/>
        <v>0.77</v>
      </c>
      <c r="G98">
        <f t="shared" si="24"/>
        <v>77</v>
      </c>
      <c r="H98">
        <f t="shared" si="21"/>
        <v>0.77</v>
      </c>
      <c r="I98">
        <f t="shared" si="25"/>
        <v>2.6547685545552646E-5</v>
      </c>
      <c r="J98">
        <f t="shared" si="27"/>
        <v>0.99994940086835737</v>
      </c>
    </row>
    <row r="99" spans="2:10" x14ac:dyDescent="0.2">
      <c r="B99">
        <f t="shared" si="22"/>
        <v>78</v>
      </c>
      <c r="C99">
        <f t="shared" si="20"/>
        <v>0.78</v>
      </c>
      <c r="D99">
        <f t="shared" si="23"/>
        <v>1.0000000000000009E-2</v>
      </c>
      <c r="E99">
        <f t="shared" si="26"/>
        <v>0.78</v>
      </c>
      <c r="G99">
        <f t="shared" si="24"/>
        <v>78</v>
      </c>
      <c r="H99">
        <f t="shared" si="21"/>
        <v>0.78</v>
      </c>
      <c r="I99">
        <f t="shared" si="25"/>
        <v>1.8112379035262194E-5</v>
      </c>
      <c r="J99">
        <f t="shared" si="27"/>
        <v>0.99996751324739264</v>
      </c>
    </row>
    <row r="100" spans="2:10" x14ac:dyDescent="0.2">
      <c r="B100">
        <f t="shared" si="22"/>
        <v>79</v>
      </c>
      <c r="C100">
        <f t="shared" si="20"/>
        <v>0.79</v>
      </c>
      <c r="D100">
        <f t="shared" si="23"/>
        <v>1.0000000000000009E-2</v>
      </c>
      <c r="E100">
        <f t="shared" si="26"/>
        <v>0.79</v>
      </c>
      <c r="G100">
        <f t="shared" si="24"/>
        <v>79</v>
      </c>
      <c r="H100">
        <f t="shared" si="21"/>
        <v>0.79</v>
      </c>
      <c r="I100">
        <f t="shared" si="25"/>
        <v>1.2108305910696338E-5</v>
      </c>
      <c r="J100">
        <f t="shared" si="27"/>
        <v>0.99997962155330333</v>
      </c>
    </row>
    <row r="101" spans="2:10" x14ac:dyDescent="0.2">
      <c r="B101">
        <f t="shared" si="22"/>
        <v>80</v>
      </c>
      <c r="C101">
        <f t="shared" si="20"/>
        <v>0.8</v>
      </c>
      <c r="D101">
        <f t="shared" si="23"/>
        <v>1.0000000000000009E-2</v>
      </c>
      <c r="E101">
        <f t="shared" si="26"/>
        <v>0.8</v>
      </c>
      <c r="G101">
        <f t="shared" si="24"/>
        <v>80</v>
      </c>
      <c r="H101">
        <f t="shared" ref="H101:H116" si="28">G101/100</f>
        <v>0.8</v>
      </c>
      <c r="I101">
        <f t="shared" si="25"/>
        <v>7.9167435286242593E-6</v>
      </c>
      <c r="J101">
        <f t="shared" si="27"/>
        <v>0.99998753829683196</v>
      </c>
    </row>
    <row r="102" spans="2:10" x14ac:dyDescent="0.2">
      <c r="B102">
        <f t="shared" si="22"/>
        <v>81</v>
      </c>
      <c r="C102">
        <f t="shared" si="20"/>
        <v>0.81</v>
      </c>
      <c r="D102">
        <f t="shared" si="23"/>
        <v>1.0000000000000009E-2</v>
      </c>
      <c r="E102">
        <f t="shared" si="26"/>
        <v>0.81</v>
      </c>
      <c r="G102">
        <f t="shared" ref="G102:G117" si="29">G101+1</f>
        <v>81</v>
      </c>
      <c r="H102">
        <f t="shared" si="28"/>
        <v>0.81</v>
      </c>
      <c r="I102">
        <f t="shared" ref="I102:I117" si="30">J102-J101</f>
        <v>5.051729804472771E-6</v>
      </c>
      <c r="J102">
        <f t="shared" si="27"/>
        <v>0.99999259002663643</v>
      </c>
    </row>
    <row r="103" spans="2:10" x14ac:dyDescent="0.2">
      <c r="B103">
        <f t="shared" si="22"/>
        <v>82</v>
      </c>
      <c r="C103">
        <f t="shared" si="20"/>
        <v>0.82</v>
      </c>
      <c r="D103">
        <f t="shared" si="23"/>
        <v>9.9999999999998979E-3</v>
      </c>
      <c r="E103">
        <f t="shared" si="26"/>
        <v>0.82</v>
      </c>
      <c r="G103">
        <f t="shared" si="29"/>
        <v>82</v>
      </c>
      <c r="H103">
        <f t="shared" si="28"/>
        <v>0.82</v>
      </c>
      <c r="I103">
        <f t="shared" si="30"/>
        <v>3.1382865339768529E-6</v>
      </c>
      <c r="J103">
        <f t="shared" si="27"/>
        <v>0.99999572831317041</v>
      </c>
    </row>
    <row r="104" spans="2:10" x14ac:dyDescent="0.2">
      <c r="B104">
        <f t="shared" si="22"/>
        <v>83</v>
      </c>
      <c r="C104">
        <f t="shared" si="20"/>
        <v>0.83</v>
      </c>
      <c r="D104">
        <f t="shared" si="23"/>
        <v>1.0000000000000009E-2</v>
      </c>
      <c r="E104">
        <f t="shared" si="26"/>
        <v>0.83</v>
      </c>
      <c r="G104">
        <f t="shared" si="29"/>
        <v>83</v>
      </c>
      <c r="H104">
        <f t="shared" si="28"/>
        <v>0.83</v>
      </c>
      <c r="I104">
        <f t="shared" si="30"/>
        <v>1.8925788254353648E-6</v>
      </c>
      <c r="J104">
        <f t="shared" si="27"/>
        <v>0.99999762089199584</v>
      </c>
    </row>
    <row r="105" spans="2:10" x14ac:dyDescent="0.2">
      <c r="B105">
        <f t="shared" si="22"/>
        <v>84</v>
      </c>
      <c r="C105">
        <f t="shared" si="20"/>
        <v>0.84</v>
      </c>
      <c r="D105">
        <f t="shared" si="23"/>
        <v>1.0000000000000009E-2</v>
      </c>
      <c r="E105">
        <f t="shared" si="26"/>
        <v>0.84</v>
      </c>
      <c r="G105">
        <f t="shared" si="29"/>
        <v>84</v>
      </c>
      <c r="H105">
        <f t="shared" si="28"/>
        <v>0.84</v>
      </c>
      <c r="I105">
        <f t="shared" si="30"/>
        <v>1.1042160468210938E-6</v>
      </c>
      <c r="J105">
        <f t="shared" si="27"/>
        <v>0.99999872510804266</v>
      </c>
    </row>
    <row r="106" spans="2:10" x14ac:dyDescent="0.2">
      <c r="B106">
        <f t="shared" si="22"/>
        <v>85</v>
      </c>
      <c r="C106">
        <f t="shared" si="20"/>
        <v>0.85</v>
      </c>
      <c r="D106">
        <f t="shared" si="23"/>
        <v>1.0000000000000009E-2</v>
      </c>
      <c r="E106">
        <f t="shared" si="26"/>
        <v>0.85</v>
      </c>
      <c r="G106">
        <f t="shared" si="29"/>
        <v>85</v>
      </c>
      <c r="H106">
        <f t="shared" si="28"/>
        <v>0.85</v>
      </c>
      <c r="I106">
        <f t="shared" si="30"/>
        <v>6.2079481888410726E-7</v>
      </c>
      <c r="J106">
        <f t="shared" si="27"/>
        <v>0.99999934590286155</v>
      </c>
    </row>
    <row r="107" spans="2:10" x14ac:dyDescent="0.2">
      <c r="B107">
        <f t="shared" si="22"/>
        <v>86</v>
      </c>
      <c r="C107">
        <f t="shared" si="20"/>
        <v>0.86</v>
      </c>
      <c r="D107">
        <f t="shared" si="23"/>
        <v>1.0000000000000009E-2</v>
      </c>
      <c r="E107">
        <f t="shared" si="26"/>
        <v>0.86</v>
      </c>
      <c r="G107">
        <f t="shared" si="29"/>
        <v>86</v>
      </c>
      <c r="H107">
        <f t="shared" si="28"/>
        <v>0.86</v>
      </c>
      <c r="I107">
        <f t="shared" si="30"/>
        <v>3.346914176916016E-7</v>
      </c>
      <c r="J107">
        <f t="shared" si="27"/>
        <v>0.99999968059427924</v>
      </c>
    </row>
    <row r="108" spans="2:10" x14ac:dyDescent="0.2">
      <c r="B108">
        <f t="shared" si="22"/>
        <v>87</v>
      </c>
      <c r="C108">
        <f t="shared" si="20"/>
        <v>0.87</v>
      </c>
      <c r="D108">
        <f t="shared" si="23"/>
        <v>1.0000000000000009E-2</v>
      </c>
      <c r="E108">
        <f t="shared" si="26"/>
        <v>0.87</v>
      </c>
      <c r="G108">
        <f t="shared" si="29"/>
        <v>87</v>
      </c>
      <c r="H108">
        <f t="shared" si="28"/>
        <v>0.87</v>
      </c>
      <c r="I108">
        <f t="shared" si="30"/>
        <v>1.7203139557331326E-7</v>
      </c>
      <c r="J108">
        <f t="shared" si="27"/>
        <v>0.99999985262567481</v>
      </c>
    </row>
    <row r="109" spans="2:10" x14ac:dyDescent="0.2">
      <c r="B109">
        <f t="shared" si="22"/>
        <v>88</v>
      </c>
      <c r="C109">
        <f t="shared" si="20"/>
        <v>0.88</v>
      </c>
      <c r="D109">
        <f t="shared" si="23"/>
        <v>1.0000000000000009E-2</v>
      </c>
      <c r="E109">
        <f t="shared" si="26"/>
        <v>0.88</v>
      </c>
      <c r="G109">
        <f t="shared" si="29"/>
        <v>88</v>
      </c>
      <c r="H109">
        <f t="shared" si="28"/>
        <v>0.88</v>
      </c>
      <c r="I109">
        <f t="shared" si="30"/>
        <v>8.3699514874524539E-8</v>
      </c>
      <c r="J109">
        <f t="shared" si="27"/>
        <v>0.99999993632518969</v>
      </c>
    </row>
    <row r="110" spans="2:10" x14ac:dyDescent="0.2">
      <c r="B110">
        <f t="shared" si="22"/>
        <v>89</v>
      </c>
      <c r="C110">
        <f t="shared" si="20"/>
        <v>0.89</v>
      </c>
      <c r="D110">
        <f t="shared" si="23"/>
        <v>1.0000000000000009E-2</v>
      </c>
      <c r="E110">
        <f t="shared" si="26"/>
        <v>0.89</v>
      </c>
      <c r="G110">
        <f t="shared" si="29"/>
        <v>89</v>
      </c>
      <c r="H110">
        <f t="shared" si="28"/>
        <v>0.89</v>
      </c>
      <c r="I110">
        <f t="shared" si="30"/>
        <v>3.8203908592215896E-8</v>
      </c>
      <c r="J110">
        <f t="shared" si="27"/>
        <v>0.99999997452909828</v>
      </c>
    </row>
    <row r="111" spans="2:10" x14ac:dyDescent="0.2">
      <c r="B111">
        <f t="shared" si="22"/>
        <v>90</v>
      </c>
      <c r="C111">
        <f t="shared" si="20"/>
        <v>0.9</v>
      </c>
      <c r="D111">
        <f t="shared" si="23"/>
        <v>1.0000000000000009E-2</v>
      </c>
      <c r="E111">
        <f t="shared" si="26"/>
        <v>0.9</v>
      </c>
      <c r="G111">
        <f t="shared" si="29"/>
        <v>90</v>
      </c>
      <c r="H111">
        <f t="shared" si="28"/>
        <v>0.9</v>
      </c>
      <c r="I111">
        <f t="shared" si="30"/>
        <v>1.6174800721024951E-8</v>
      </c>
      <c r="J111">
        <f t="shared" si="27"/>
        <v>0.999999990703899</v>
      </c>
    </row>
    <row r="112" spans="2:10" x14ac:dyDescent="0.2">
      <c r="B112">
        <f t="shared" si="22"/>
        <v>91</v>
      </c>
      <c r="C112">
        <f t="shared" si="20"/>
        <v>0.91</v>
      </c>
      <c r="D112">
        <f t="shared" si="23"/>
        <v>1.0000000000000009E-2</v>
      </c>
      <c r="E112">
        <f t="shared" si="26"/>
        <v>0.91</v>
      </c>
      <c r="G112">
        <f t="shared" si="29"/>
        <v>91</v>
      </c>
      <c r="H112">
        <f t="shared" si="28"/>
        <v>0.91</v>
      </c>
      <c r="I112">
        <f t="shared" si="30"/>
        <v>6.2596029470896042E-9</v>
      </c>
      <c r="J112">
        <f t="shared" si="27"/>
        <v>0.99999999696350195</v>
      </c>
    </row>
    <row r="113" spans="2:10" x14ac:dyDescent="0.2">
      <c r="B113">
        <f t="shared" si="22"/>
        <v>92</v>
      </c>
      <c r="C113">
        <f t="shared" si="20"/>
        <v>0.92</v>
      </c>
      <c r="D113">
        <f t="shared" si="23"/>
        <v>1.0000000000000009E-2</v>
      </c>
      <c r="E113">
        <f t="shared" si="26"/>
        <v>0.92</v>
      </c>
      <c r="G113">
        <f t="shared" si="29"/>
        <v>92</v>
      </c>
      <c r="H113">
        <f t="shared" si="28"/>
        <v>0.92</v>
      </c>
      <c r="I113">
        <f t="shared" si="30"/>
        <v>2.1716664022619625E-9</v>
      </c>
      <c r="J113">
        <f t="shared" si="27"/>
        <v>0.99999999913516835</v>
      </c>
    </row>
    <row r="114" spans="2:10" x14ac:dyDescent="0.2">
      <c r="B114">
        <f t="shared" si="22"/>
        <v>93</v>
      </c>
      <c r="C114">
        <f t="shared" si="20"/>
        <v>0.93</v>
      </c>
      <c r="D114">
        <f t="shared" si="23"/>
        <v>1.0000000000000009E-2</v>
      </c>
      <c r="E114">
        <f t="shared" si="26"/>
        <v>0.93</v>
      </c>
      <c r="G114">
        <f t="shared" si="29"/>
        <v>93</v>
      </c>
      <c r="H114">
        <f t="shared" si="28"/>
        <v>0.93</v>
      </c>
      <c r="I114">
        <f t="shared" si="30"/>
        <v>6.5777394642196896E-10</v>
      </c>
      <c r="J114">
        <f t="shared" si="27"/>
        <v>0.9999999997929423</v>
      </c>
    </row>
    <row r="115" spans="2:10" x14ac:dyDescent="0.2">
      <c r="B115">
        <f t="shared" si="22"/>
        <v>94</v>
      </c>
      <c r="C115">
        <f t="shared" si="20"/>
        <v>0.94</v>
      </c>
      <c r="D115">
        <f t="shared" si="23"/>
        <v>9.9999999999998979E-3</v>
      </c>
      <c r="E115">
        <f t="shared" si="26"/>
        <v>0.94</v>
      </c>
      <c r="G115">
        <f t="shared" si="29"/>
        <v>94</v>
      </c>
      <c r="H115">
        <f t="shared" si="28"/>
        <v>0.94</v>
      </c>
      <c r="I115">
        <f t="shared" si="30"/>
        <v>1.6755874465701481E-10</v>
      </c>
      <c r="J115">
        <f t="shared" si="27"/>
        <v>0.99999999996050104</v>
      </c>
    </row>
    <row r="116" spans="2:10" x14ac:dyDescent="0.2">
      <c r="B116">
        <f t="shared" si="22"/>
        <v>95</v>
      </c>
      <c r="C116">
        <f t="shared" si="20"/>
        <v>0.95</v>
      </c>
      <c r="D116">
        <f t="shared" si="23"/>
        <v>1.0000000000000009E-2</v>
      </c>
      <c r="E116">
        <f t="shared" si="26"/>
        <v>0.95</v>
      </c>
      <c r="G116">
        <f t="shared" si="29"/>
        <v>95</v>
      </c>
      <c r="H116">
        <f t="shared" si="28"/>
        <v>0.95</v>
      </c>
      <c r="I116">
        <f t="shared" si="30"/>
        <v>3.3973823754251953E-11</v>
      </c>
      <c r="J116">
        <f t="shared" si="27"/>
        <v>0.99999999999447486</v>
      </c>
    </row>
    <row r="117" spans="2:10" x14ac:dyDescent="0.2">
      <c r="B117">
        <f t="shared" si="22"/>
        <v>96</v>
      </c>
      <c r="C117">
        <f t="shared" si="20"/>
        <v>0.96</v>
      </c>
      <c r="D117">
        <f t="shared" si="23"/>
        <v>1.0000000000000009E-2</v>
      </c>
      <c r="E117">
        <f t="shared" si="26"/>
        <v>0.96</v>
      </c>
      <c r="G117">
        <f t="shared" si="29"/>
        <v>96</v>
      </c>
      <c r="H117">
        <f>G117/100</f>
        <v>0.96</v>
      </c>
      <c r="I117">
        <f t="shared" si="30"/>
        <v>5.0319748368110595E-12</v>
      </c>
      <c r="J117">
        <f t="shared" si="27"/>
        <v>0.99999999999950684</v>
      </c>
    </row>
    <row r="118" spans="2:10" x14ac:dyDescent="0.2">
      <c r="B118">
        <f t="shared" si="22"/>
        <v>97</v>
      </c>
      <c r="C118">
        <f t="shared" si="20"/>
        <v>0.97</v>
      </c>
      <c r="D118">
        <f t="shared" si="23"/>
        <v>1.0000000000000009E-2</v>
      </c>
      <c r="E118">
        <f t="shared" si="26"/>
        <v>0.97</v>
      </c>
      <c r="G118">
        <f>G117+1</f>
        <v>97</v>
      </c>
      <c r="H118">
        <f>G118/100</f>
        <v>0.97</v>
      </c>
      <c r="I118">
        <f>J118-J117</f>
        <v>4.7151171855830398E-13</v>
      </c>
      <c r="J118">
        <f t="shared" si="27"/>
        <v>0.99999999999997835</v>
      </c>
    </row>
    <row r="119" spans="2:10" x14ac:dyDescent="0.2">
      <c r="B119">
        <f t="shared" si="22"/>
        <v>98</v>
      </c>
      <c r="C119">
        <f t="shared" si="20"/>
        <v>0.98</v>
      </c>
      <c r="D119">
        <f t="shared" si="23"/>
        <v>1.0000000000000009E-2</v>
      </c>
      <c r="E119">
        <f t="shared" si="26"/>
        <v>0.98</v>
      </c>
      <c r="G119">
        <f>G118+1</f>
        <v>98</v>
      </c>
      <c r="H119">
        <f>G119/100</f>
        <v>0.98</v>
      </c>
      <c r="I119">
        <f>J119-J118</f>
        <v>2.1427304375265521E-14</v>
      </c>
      <c r="J119">
        <f t="shared" si="27"/>
        <v>0.99999999999999978</v>
      </c>
    </row>
    <row r="120" spans="2:10" x14ac:dyDescent="0.2">
      <c r="B120">
        <f t="shared" si="22"/>
        <v>99</v>
      </c>
      <c r="C120">
        <f t="shared" si="20"/>
        <v>0.99</v>
      </c>
      <c r="D120">
        <f t="shared" si="23"/>
        <v>1.0000000000000009E-2</v>
      </c>
      <c r="E120">
        <f t="shared" si="26"/>
        <v>0.99</v>
      </c>
      <c r="G120">
        <f>G119+1</f>
        <v>99</v>
      </c>
      <c r="H120">
        <f>G120/100</f>
        <v>0.99</v>
      </c>
      <c r="I120">
        <f>J120-J119</f>
        <v>0</v>
      </c>
      <c r="J120">
        <f t="shared" si="27"/>
        <v>1</v>
      </c>
    </row>
    <row r="121" spans="2:10" x14ac:dyDescent="0.2">
      <c r="B121">
        <f t="shared" si="22"/>
        <v>100</v>
      </c>
      <c r="C121">
        <f t="shared" si="20"/>
        <v>1</v>
      </c>
      <c r="D121">
        <f t="shared" si="23"/>
        <v>1.0000000000000009E-2</v>
      </c>
      <c r="E121">
        <f t="shared" si="26"/>
        <v>1</v>
      </c>
      <c r="G121">
        <f>G120+1</f>
        <v>100</v>
      </c>
      <c r="H121">
        <f>G121/100</f>
        <v>1</v>
      </c>
      <c r="I121">
        <f>J121-J120</f>
        <v>0</v>
      </c>
      <c r="J121">
        <f t="shared" si="27"/>
        <v>1</v>
      </c>
    </row>
    <row r="122" spans="2:10" x14ac:dyDescent="0.2">
      <c r="C122">
        <v>1.0000001000000001</v>
      </c>
      <c r="D122">
        <v>0</v>
      </c>
      <c r="H122">
        <v>1.0000001000000001</v>
      </c>
      <c r="I122">
        <v>0</v>
      </c>
    </row>
  </sheetData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B3" sqref="B3"/>
    </sheetView>
  </sheetViews>
  <sheetFormatPr defaultRowHeight="12.75" x14ac:dyDescent="0.2"/>
  <cols>
    <col min="1" max="4" width="10.7109375" customWidth="1"/>
  </cols>
  <sheetData>
    <row r="1" spans="1:16" ht="27.75" thickTop="1" x14ac:dyDescent="0.35">
      <c r="A1" s="50" t="s">
        <v>34</v>
      </c>
      <c r="B1" s="54" t="s">
        <v>35</v>
      </c>
      <c r="C1" s="55" t="s">
        <v>36</v>
      </c>
      <c r="D1" s="56" t="s">
        <v>37</v>
      </c>
    </row>
    <row r="2" spans="1:16" ht="27" x14ac:dyDescent="0.35">
      <c r="A2" s="51"/>
      <c r="B2" s="57">
        <v>4</v>
      </c>
      <c r="C2" s="52">
        <v>2</v>
      </c>
      <c r="D2" s="58">
        <f>C2/B2</f>
        <v>0.5</v>
      </c>
    </row>
    <row r="3" spans="1:16" ht="27" x14ac:dyDescent="0.35">
      <c r="A3" s="51"/>
      <c r="B3" s="57" t="s">
        <v>38</v>
      </c>
      <c r="C3" s="52" t="s">
        <v>39</v>
      </c>
      <c r="D3" s="58" t="s">
        <v>40</v>
      </c>
    </row>
    <row r="4" spans="1:16" ht="27.75" thickBot="1" x14ac:dyDescent="0.4">
      <c r="A4" s="53"/>
      <c r="B4" s="59">
        <v>7</v>
      </c>
      <c r="C4" s="60">
        <v>3</v>
      </c>
      <c r="D4" s="61">
        <f>C4/B4</f>
        <v>0.42857142857142855</v>
      </c>
      <c r="F4" s="62" t="s">
        <v>37</v>
      </c>
    </row>
    <row r="5" spans="1:16" ht="24" thickTop="1" x14ac:dyDescent="0.35">
      <c r="B5" s="63" t="s">
        <v>41</v>
      </c>
      <c r="C5" s="63"/>
      <c r="D5" s="63">
        <f>D4-D2</f>
        <v>-7.1428571428571452E-2</v>
      </c>
      <c r="E5" s="62"/>
      <c r="F5" s="62">
        <v>1</v>
      </c>
      <c r="G5" s="62">
        <f>F5-0.1</f>
        <v>0.9</v>
      </c>
      <c r="H5" s="62">
        <f t="shared" ref="H5:P5" si="0">G5-0.1</f>
        <v>0.8</v>
      </c>
      <c r="I5" s="62">
        <f t="shared" si="0"/>
        <v>0.70000000000000007</v>
      </c>
      <c r="J5" s="62">
        <f t="shared" si="0"/>
        <v>0.60000000000000009</v>
      </c>
      <c r="K5" s="62">
        <f t="shared" si="0"/>
        <v>0.50000000000000011</v>
      </c>
      <c r="L5" s="62">
        <f t="shared" si="0"/>
        <v>0.40000000000000013</v>
      </c>
      <c r="M5" s="62">
        <f t="shared" si="0"/>
        <v>0.30000000000000016</v>
      </c>
      <c r="N5" s="62">
        <f t="shared" si="0"/>
        <v>0.20000000000000015</v>
      </c>
      <c r="O5" s="62">
        <f t="shared" si="0"/>
        <v>0.10000000000000014</v>
      </c>
      <c r="P5" s="62">
        <f t="shared" si="0"/>
        <v>1.3877787807814457E-16</v>
      </c>
    </row>
    <row r="6" spans="1:16" ht="23.25" x14ac:dyDescent="0.35">
      <c r="E6" s="62">
        <v>1</v>
      </c>
      <c r="F6">
        <f>E6^$C$2*(1-E6)^($B$2-$C$2)*$F$5^$C$4*(1-$F$5)^($B$4-$C$4)</f>
        <v>0</v>
      </c>
      <c r="G6">
        <f>E6^$C$2*(1-E6)^($B$2-$C$2)*$G$5^$C$4*(1-$G$5)^($B$4-$C$4)</f>
        <v>0</v>
      </c>
      <c r="H6">
        <f>E6^$C$2*(1-E6)^($B$2-$C$2)*$H$5^$C$4*(1-$H$5)^($B$4-$C$4)</f>
        <v>0</v>
      </c>
      <c r="I6">
        <f>E6^$C$2*(1-E6)^($B$2-$C$2)*$I$5^$C$4*(1-$I$5)^($B$4-$C$4)</f>
        <v>0</v>
      </c>
      <c r="J6">
        <f>E6^$C$2*(1-E6)^($B$2-$C$2)*$J$5^$C$4*(1-$J$5)^($B$4-$C$4)</f>
        <v>0</v>
      </c>
      <c r="K6">
        <f>E6^$C$2*(1-E6)^($B$2-$C$2)*$K$5^$C$4*(1-$K$5)^($B$4-$C$4)</f>
        <v>0</v>
      </c>
      <c r="L6">
        <f>E6^$C$2*(1-E6)^($B$2-$C$2)*$L$5^$C$4*(1-$L$5)^($B$4-$C$4)</f>
        <v>0</v>
      </c>
      <c r="M6">
        <f>E6^$C$2*(1-E6)^($B$2-$C$2)*$M$5^$C$4*(1-$M$5)^($B$4-$C$4)</f>
        <v>0</v>
      </c>
      <c r="N6">
        <f>E6^$C$2*(1-E6)^($B$2-$C$2)*$N$5^$C$4*(1-$N$5)^($B$4-$C$4)</f>
        <v>0</v>
      </c>
      <c r="O6">
        <f>E6^$C$2*(1-E6)^($B$2-$C$2)*$O$5^$C$4*(1-$O$5)^($B$4-$C$4)</f>
        <v>0</v>
      </c>
      <c r="P6">
        <f>E6^$C$2*(1-E6)^($B$2-$C$2)*$P$5^$C$4*(1-$P$5)^($B$4-$C$4)</f>
        <v>0</v>
      </c>
    </row>
    <row r="7" spans="1:16" ht="23.25" x14ac:dyDescent="0.35">
      <c r="D7" s="62"/>
      <c r="E7" s="62">
        <f>E6-0.1</f>
        <v>0.9</v>
      </c>
      <c r="F7">
        <f t="shared" ref="F7:F16" si="1">E7^$C$2*(1-E7)^($B$2-$C$2)*$F$5^$C$4*(1-$F$5)^($B$4-$C$4)</f>
        <v>0</v>
      </c>
      <c r="G7">
        <f t="shared" ref="G7:G16" si="2">E7^$C$2*(1-E7)^($B$2-$C$2)*$G$5^$C$4*(1-$G$5)^($B$4-$C$4)</f>
        <v>5.9048999999999919E-7</v>
      </c>
      <c r="H7">
        <f t="shared" ref="H7:H16" si="3">E7^$C$2*(1-E7)^($B$2-$C$2)*$H$5^$C$4*(1-$H$5)^($B$4-$C$4)</f>
        <v>6.6355199999999923E-6</v>
      </c>
      <c r="I7">
        <f t="shared" ref="I7:I16" si="4">E7^$C$2*(1-E7)^($B$2-$C$2)*$I$5^$C$4*(1-$I$5)^($B$4-$C$4)</f>
        <v>2.2504229999999972E-5</v>
      </c>
      <c r="J7">
        <f t="shared" ref="J7:J16" si="5">E7^$C$2*(1-E7)^($B$2-$C$2)*$J$5^$C$4*(1-$J$5)^($B$4-$C$4)</f>
        <v>4.4789759999999946E-5</v>
      </c>
      <c r="K7">
        <f t="shared" ref="K7:K16" si="6">E7^$C$2*(1-E7)^($B$2-$C$2)*$K$5^$C$4*(1-$K$5)^($B$4-$C$4)</f>
        <v>6.3281249999999956E-5</v>
      </c>
      <c r="L7">
        <f t="shared" ref="L7:L16" si="7">E7^$C$2*(1-E7)^($B$2-$C$2)*$L$5^$C$4*(1-$L$5)^($B$4-$C$4)</f>
        <v>6.718463999999999E-5</v>
      </c>
      <c r="M7">
        <f t="shared" ref="M7:M16" si="8">E7^$C$2*(1-E7)^($B$2-$C$2)*$M$5^$C$4*(1-$M$5)^($B$4-$C$4)</f>
        <v>5.2509870000000008E-5</v>
      </c>
      <c r="N7">
        <f t="shared" ref="N7:N16" si="9">E7^$C$2*(1-E7)^($B$2-$C$2)*$N$5^$C$4*(1-$N$5)^($B$4-$C$4)</f>
        <v>2.6542080000000024E-5</v>
      </c>
      <c r="O7">
        <f t="shared" ref="O7:O16" si="10">E7^$C$2*(1-E7)^($B$2-$C$2)*$O$5^$C$4*(1-$O$5)^($B$4-$C$4)</f>
        <v>5.314410000000018E-6</v>
      </c>
      <c r="P7">
        <f t="shared" ref="P7:P16" si="11">E7^$C$2*(1-E7)^($B$2-$C$2)*$P$5^$C$4*(1-$P$5)^($B$4-$C$4)</f>
        <v>2.1649394151746765E-50</v>
      </c>
    </row>
    <row r="8" spans="1:16" ht="23.25" x14ac:dyDescent="0.35">
      <c r="E8" s="62">
        <f t="shared" ref="E8:E16" si="12">E7-0.1</f>
        <v>0.8</v>
      </c>
      <c r="F8">
        <f t="shared" si="1"/>
        <v>0</v>
      </c>
      <c r="G8">
        <f t="shared" si="2"/>
        <v>1.8662399999999977E-6</v>
      </c>
      <c r="H8">
        <f t="shared" si="3"/>
        <v>2.0971519999999975E-5</v>
      </c>
      <c r="I8">
        <f t="shared" si="4"/>
        <v>7.1124479999999917E-5</v>
      </c>
      <c r="J8">
        <f t="shared" si="5"/>
        <v>1.4155775999999986E-4</v>
      </c>
      <c r="K8">
        <f t="shared" si="6"/>
        <v>1.9999999999999987E-4</v>
      </c>
      <c r="L8">
        <f t="shared" si="7"/>
        <v>2.1233663999999997E-4</v>
      </c>
      <c r="M8">
        <f t="shared" si="8"/>
        <v>1.6595712000000006E-4</v>
      </c>
      <c r="N8">
        <f t="shared" si="9"/>
        <v>8.388608000000009E-5</v>
      </c>
      <c r="O8">
        <f t="shared" si="10"/>
        <v>1.6796160000000058E-5</v>
      </c>
      <c r="P8">
        <f t="shared" si="11"/>
        <v>6.8422776578360155E-50</v>
      </c>
    </row>
    <row r="9" spans="1:16" ht="23.25" x14ac:dyDescent="0.35">
      <c r="D9" s="62" t="s">
        <v>40</v>
      </c>
      <c r="E9" s="62">
        <f t="shared" si="12"/>
        <v>0.70000000000000007</v>
      </c>
      <c r="F9">
        <f t="shared" si="1"/>
        <v>0</v>
      </c>
      <c r="G9">
        <f t="shared" si="2"/>
        <v>3.2148899999999963E-6</v>
      </c>
      <c r="H9">
        <f t="shared" si="3"/>
        <v>3.6126719999999955E-5</v>
      </c>
      <c r="I9">
        <f t="shared" si="4"/>
        <v>1.2252302999999989E-4</v>
      </c>
      <c r="J9">
        <f t="shared" si="5"/>
        <v>2.4385535999999977E-4</v>
      </c>
      <c r="K9">
        <f t="shared" si="6"/>
        <v>3.4453124999999979E-4</v>
      </c>
      <c r="L9">
        <f t="shared" si="7"/>
        <v>3.6578303999999995E-4</v>
      </c>
      <c r="M9">
        <f t="shared" si="8"/>
        <v>2.8588707000000007E-4</v>
      </c>
      <c r="N9">
        <f t="shared" si="9"/>
        <v>1.4450688000000014E-4</v>
      </c>
      <c r="O9">
        <f t="shared" si="10"/>
        <v>2.8934010000000103E-5</v>
      </c>
      <c r="P9">
        <f t="shared" si="11"/>
        <v>1.1786892371506574E-49</v>
      </c>
    </row>
    <row r="10" spans="1:16" ht="23.25" x14ac:dyDescent="0.35">
      <c r="E10" s="62">
        <f t="shared" si="12"/>
        <v>0.60000000000000009</v>
      </c>
      <c r="F10">
        <f t="shared" si="1"/>
        <v>0</v>
      </c>
      <c r="G10">
        <f t="shared" si="2"/>
        <v>4.1990399999999951E-6</v>
      </c>
      <c r="H10">
        <f t="shared" si="3"/>
        <v>4.7185919999999952E-5</v>
      </c>
      <c r="I10">
        <f t="shared" si="4"/>
        <v>1.6003007999999984E-4</v>
      </c>
      <c r="J10">
        <f t="shared" si="5"/>
        <v>3.1850495999999969E-4</v>
      </c>
      <c r="K10">
        <f t="shared" si="6"/>
        <v>4.4999999999999983E-4</v>
      </c>
      <c r="L10">
        <f t="shared" si="7"/>
        <v>4.7775743999999996E-4</v>
      </c>
      <c r="M10">
        <f t="shared" si="8"/>
        <v>3.7340352000000016E-4</v>
      </c>
      <c r="N10">
        <f t="shared" si="9"/>
        <v>1.8874368000000022E-4</v>
      </c>
      <c r="O10">
        <f t="shared" si="10"/>
        <v>3.7791360000000138E-5</v>
      </c>
      <c r="P10">
        <f t="shared" si="11"/>
        <v>1.5395124730131036E-49</v>
      </c>
    </row>
    <row r="11" spans="1:16" ht="23.25" x14ac:dyDescent="0.35">
      <c r="E11" s="62">
        <f t="shared" si="12"/>
        <v>0.50000000000000011</v>
      </c>
      <c r="F11">
        <f t="shared" si="1"/>
        <v>0</v>
      </c>
      <c r="G11">
        <f t="shared" si="2"/>
        <v>4.5562499999999956E-6</v>
      </c>
      <c r="H11">
        <f t="shared" si="3"/>
        <v>5.1199999999999957E-5</v>
      </c>
      <c r="I11">
        <f t="shared" si="4"/>
        <v>1.7364374999999989E-4</v>
      </c>
      <c r="J11">
        <f t="shared" si="5"/>
        <v>3.4559999999999978E-4</v>
      </c>
      <c r="K11">
        <f t="shared" si="6"/>
        <v>4.8828124999999989E-4</v>
      </c>
      <c r="L11">
        <f t="shared" si="7"/>
        <v>5.1840000000000013E-4</v>
      </c>
      <c r="M11">
        <f t="shared" si="8"/>
        <v>4.0516875000000028E-4</v>
      </c>
      <c r="N11">
        <f t="shared" si="9"/>
        <v>2.0480000000000029E-4</v>
      </c>
      <c r="O11">
        <f t="shared" si="10"/>
        <v>4.100625000000016E-5</v>
      </c>
      <c r="P11">
        <f t="shared" si="11"/>
        <v>1.6704779438076215E-49</v>
      </c>
    </row>
    <row r="12" spans="1:16" ht="23.25" x14ac:dyDescent="0.35">
      <c r="E12" s="62">
        <f t="shared" si="12"/>
        <v>0.40000000000000013</v>
      </c>
      <c r="F12">
        <f t="shared" si="1"/>
        <v>0</v>
      </c>
      <c r="G12">
        <f t="shared" si="2"/>
        <v>4.1990399999999968E-6</v>
      </c>
      <c r="H12">
        <f t="shared" si="3"/>
        <v>4.7185919999999973E-5</v>
      </c>
      <c r="I12">
        <f t="shared" si="4"/>
        <v>1.6003007999999992E-4</v>
      </c>
      <c r="J12">
        <f t="shared" si="5"/>
        <v>3.1850495999999985E-4</v>
      </c>
      <c r="K12">
        <f t="shared" si="6"/>
        <v>4.5000000000000004E-4</v>
      </c>
      <c r="L12">
        <f t="shared" si="7"/>
        <v>4.7775744000000023E-4</v>
      </c>
      <c r="M12">
        <f t="shared" si="8"/>
        <v>3.7340352000000032E-4</v>
      </c>
      <c r="N12">
        <f t="shared" si="9"/>
        <v>1.887436800000003E-4</v>
      </c>
      <c r="O12">
        <f t="shared" si="10"/>
        <v>3.7791360000000152E-5</v>
      </c>
      <c r="P12">
        <f t="shared" si="11"/>
        <v>1.5395124730131044E-49</v>
      </c>
    </row>
    <row r="13" spans="1:16" ht="23.25" x14ac:dyDescent="0.35">
      <c r="E13" s="62">
        <f t="shared" si="12"/>
        <v>0.30000000000000016</v>
      </c>
      <c r="F13">
        <f t="shared" si="1"/>
        <v>0</v>
      </c>
      <c r="G13">
        <f t="shared" si="2"/>
        <v>3.2148899999999988E-6</v>
      </c>
      <c r="H13">
        <f t="shared" si="3"/>
        <v>3.6126719999999989E-5</v>
      </c>
      <c r="I13">
        <f t="shared" si="4"/>
        <v>1.2252302999999999E-4</v>
      </c>
      <c r="J13">
        <f t="shared" si="5"/>
        <v>2.4385535999999999E-4</v>
      </c>
      <c r="K13">
        <f t="shared" si="6"/>
        <v>3.4453125000000011E-4</v>
      </c>
      <c r="L13">
        <f t="shared" si="7"/>
        <v>3.6578304000000028E-4</v>
      </c>
      <c r="M13">
        <f t="shared" si="8"/>
        <v>2.8588707000000039E-4</v>
      </c>
      <c r="N13">
        <f t="shared" si="9"/>
        <v>1.4450688000000031E-4</v>
      </c>
      <c r="O13">
        <f t="shared" si="10"/>
        <v>2.8934010000000131E-5</v>
      </c>
      <c r="P13">
        <f t="shared" si="11"/>
        <v>1.1786892371506585E-49</v>
      </c>
    </row>
    <row r="14" spans="1:16" ht="23.25" x14ac:dyDescent="0.35">
      <c r="E14" s="62">
        <f t="shared" si="12"/>
        <v>0.20000000000000015</v>
      </c>
      <c r="F14">
        <f t="shared" si="1"/>
        <v>0</v>
      </c>
      <c r="G14">
        <f t="shared" si="2"/>
        <v>1.8662400000000005E-6</v>
      </c>
      <c r="H14">
        <f t="shared" si="3"/>
        <v>2.0971520000000009E-5</v>
      </c>
      <c r="I14">
        <f t="shared" si="4"/>
        <v>7.1124480000000039E-5</v>
      </c>
      <c r="J14">
        <f t="shared" si="5"/>
        <v>1.4155776000000008E-4</v>
      </c>
      <c r="K14">
        <f t="shared" si="6"/>
        <v>2.0000000000000017E-4</v>
      </c>
      <c r="L14">
        <f t="shared" si="7"/>
        <v>2.1233664000000027E-4</v>
      </c>
      <c r="M14">
        <f t="shared" si="8"/>
        <v>1.659571200000003E-4</v>
      </c>
      <c r="N14">
        <f t="shared" si="9"/>
        <v>8.3886080000000212E-5</v>
      </c>
      <c r="O14">
        <f t="shared" si="10"/>
        <v>1.6796160000000086E-5</v>
      </c>
      <c r="P14">
        <f t="shared" si="11"/>
        <v>6.842277657836026E-50</v>
      </c>
    </row>
    <row r="15" spans="1:16" ht="23.25" x14ac:dyDescent="0.35">
      <c r="E15" s="62">
        <f t="shared" si="12"/>
        <v>0.10000000000000014</v>
      </c>
      <c r="F15">
        <f t="shared" si="1"/>
        <v>0</v>
      </c>
      <c r="G15">
        <f t="shared" si="2"/>
        <v>5.904900000000011E-7</v>
      </c>
      <c r="H15">
        <f t="shared" si="3"/>
        <v>6.6355200000000127E-6</v>
      </c>
      <c r="I15">
        <f t="shared" si="4"/>
        <v>2.2504230000000047E-5</v>
      </c>
      <c r="J15">
        <f t="shared" si="5"/>
        <v>4.4789760000000095E-5</v>
      </c>
      <c r="K15">
        <f t="shared" si="6"/>
        <v>6.3281250000000159E-5</v>
      </c>
      <c r="L15">
        <f t="shared" si="7"/>
        <v>6.7184640000000193E-5</v>
      </c>
      <c r="M15">
        <f t="shared" si="8"/>
        <v>5.2509870000000178E-5</v>
      </c>
      <c r="N15">
        <f t="shared" si="9"/>
        <v>2.6542080000000108E-5</v>
      </c>
      <c r="O15">
        <f t="shared" si="10"/>
        <v>5.3144100000000357E-6</v>
      </c>
      <c r="P15">
        <f t="shared" si="11"/>
        <v>2.1649394151746836E-50</v>
      </c>
    </row>
    <row r="16" spans="1:16" ht="23.25" x14ac:dyDescent="0.35">
      <c r="E16" s="62">
        <f t="shared" si="12"/>
        <v>1.3877787807814457E-16</v>
      </c>
      <c r="F16">
        <f t="shared" si="1"/>
        <v>0</v>
      </c>
      <c r="G16">
        <f t="shared" si="2"/>
        <v>1.4040029294582934E-36</v>
      </c>
      <c r="H16">
        <f t="shared" si="3"/>
        <v>1.5777218104420219E-35</v>
      </c>
      <c r="I16">
        <f t="shared" si="4"/>
        <v>5.3508111644910524E-35</v>
      </c>
      <c r="J16">
        <f t="shared" si="5"/>
        <v>1.0649622220483649E-34</v>
      </c>
      <c r="K16">
        <f t="shared" si="6"/>
        <v>1.5046327690525274E-34</v>
      </c>
      <c r="L16">
        <f t="shared" si="7"/>
        <v>1.5974433330725488E-34</v>
      </c>
      <c r="M16">
        <f t="shared" si="8"/>
        <v>1.2485226050479138E-34</v>
      </c>
      <c r="N16">
        <f t="shared" si="9"/>
        <v>6.3108872417681014E-35</v>
      </c>
      <c r="O16">
        <f t="shared" si="10"/>
        <v>1.26360263651247E-35</v>
      </c>
      <c r="P16">
        <f t="shared" si="11"/>
        <v>5.1475575894680252E-80</v>
      </c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7"/>
  <sheetViews>
    <sheetView workbookViewId="0">
      <selection activeCell="B16" sqref="B16"/>
    </sheetView>
  </sheetViews>
  <sheetFormatPr defaultRowHeight="12.75" x14ac:dyDescent="0.2"/>
  <cols>
    <col min="1" max="1" width="11.42578125" customWidth="1"/>
    <col min="4" max="4" width="10.42578125" customWidth="1"/>
  </cols>
  <sheetData>
    <row r="1" spans="1:37" x14ac:dyDescent="0.2">
      <c r="A1" s="3"/>
      <c r="B1" s="4"/>
      <c r="C1" s="4"/>
      <c r="D1" s="4"/>
      <c r="E1" s="4"/>
      <c r="F1" s="4"/>
      <c r="G1" s="1"/>
      <c r="H1" s="1"/>
      <c r="I1" s="1"/>
    </row>
    <row r="2" spans="1:37" x14ac:dyDescent="0.2">
      <c r="A2" s="1"/>
      <c r="B2" s="1"/>
      <c r="C2" s="1"/>
      <c r="D2" s="1"/>
      <c r="E2" s="1"/>
      <c r="F2" s="1"/>
      <c r="G2" s="1"/>
      <c r="H2" s="1"/>
      <c r="I2" s="1"/>
    </row>
    <row r="3" spans="1:37" ht="23.25" x14ac:dyDescent="0.35">
      <c r="A3" s="24" t="s">
        <v>42</v>
      </c>
      <c r="B3" s="1"/>
      <c r="C3" s="1"/>
      <c r="D3" s="1"/>
      <c r="E3" s="1"/>
      <c r="F3" s="1"/>
      <c r="G3" s="1"/>
      <c r="H3" s="1"/>
      <c r="I3" s="1"/>
    </row>
    <row r="5" spans="1:37" ht="23.25" x14ac:dyDescent="0.35">
      <c r="A5" s="6"/>
      <c r="B5" s="18"/>
      <c r="C5" s="5" t="s">
        <v>43</v>
      </c>
      <c r="D5" s="5"/>
      <c r="E5" s="5"/>
      <c r="F5" s="5"/>
    </row>
    <row r="6" spans="1:37" ht="23.25" x14ac:dyDescent="0.35">
      <c r="A6" s="36" t="s">
        <v>0</v>
      </c>
      <c r="B6" s="37"/>
      <c r="C6" s="5" t="s">
        <v>44</v>
      </c>
      <c r="D6" s="5" t="s">
        <v>45</v>
      </c>
      <c r="E6" s="5" t="s">
        <v>46</v>
      </c>
      <c r="F6" s="5"/>
    </row>
    <row r="7" spans="1:37" x14ac:dyDescent="0.2">
      <c r="A7" s="36" t="s">
        <v>38</v>
      </c>
      <c r="B7" s="36">
        <v>7</v>
      </c>
      <c r="R7" t="s">
        <v>47</v>
      </c>
    </row>
    <row r="8" spans="1:37" x14ac:dyDescent="0.2">
      <c r="A8" s="36" t="s">
        <v>39</v>
      </c>
      <c r="B8" s="38">
        <v>3</v>
      </c>
      <c r="C8">
        <f ca="1">BETAINV(RAND(),$B$8+1,$B$7-$B$8+1)</f>
        <v>0.57718575678997452</v>
      </c>
      <c r="D8">
        <f ca="1">BETAINV(RAND(),$B$11+1,$B$10-$B$11+1)</f>
        <v>0.55010395272264789</v>
      </c>
      <c r="E8">
        <f ca="1">C8-D8</f>
        <v>2.7081804067326631E-2</v>
      </c>
      <c r="G8" s="2"/>
      <c r="R8">
        <f ca="1">IF(AND($E8&gt;-1,$E8&lt;=-0.9),1,0)</f>
        <v>0</v>
      </c>
      <c r="S8">
        <f ca="1">IF(AND($E8&gt;-0.9,$E8&lt;=-0.8),1,0)</f>
        <v>0</v>
      </c>
      <c r="T8">
        <f ca="1">IF(AND($E8&gt;-0.8,$E8&lt;=-0.7),1,0)</f>
        <v>0</v>
      </c>
      <c r="U8">
        <f ca="1">IF(AND($E8&gt;-0.7,$E8&lt;=-0.6),1,0)</f>
        <v>0</v>
      </c>
      <c r="V8">
        <f ca="1">IF(AND($E8&gt;-0.6,$E8&lt;=-0.5),1,0)</f>
        <v>0</v>
      </c>
      <c r="W8">
        <f ca="1">IF(AND($E8&gt;-0.5,$E8&lt;=-0.4),1,0)</f>
        <v>0</v>
      </c>
      <c r="X8">
        <f ca="1">IF(AND($E8&gt;-0.4,$E8&lt;=-0.3),1,0)</f>
        <v>0</v>
      </c>
      <c r="Y8">
        <f ca="1">IF(AND($E8&gt;-0.3,$E8&lt;=-0.2),1,0)</f>
        <v>0</v>
      </c>
      <c r="Z8">
        <f ca="1">IF(AND($E8&gt;-0.2,$E8&lt;=-0.1),1,0)</f>
        <v>0</v>
      </c>
      <c r="AA8">
        <f ca="1">IF(AND($E8&gt;-0.1,$E8&lt;=0),1,0)</f>
        <v>0</v>
      </c>
      <c r="AB8">
        <f ca="1">IF(AND($E8&gt;0,$E8&lt;=0.1),1,0)</f>
        <v>1</v>
      </c>
      <c r="AC8">
        <f ca="1">IF(AND($E8&gt;0.1,$E8&lt;=0.2),1,0)</f>
        <v>0</v>
      </c>
      <c r="AD8">
        <f ca="1">IF(AND($E8&gt;0.2,$E8&lt;=0.3),1,0)</f>
        <v>0</v>
      </c>
      <c r="AE8">
        <f ca="1">IF(AND($E8&gt;0.3,$E8&lt;=0.4),1,0)</f>
        <v>0</v>
      </c>
      <c r="AF8">
        <f ca="1">IF(AND($E8&gt;0.4,$E8&lt;=0.5),1,0)</f>
        <v>0</v>
      </c>
      <c r="AG8">
        <f ca="1">IF(AND($E8&gt;0.5,$E8&lt;=0.6),1,0)</f>
        <v>0</v>
      </c>
      <c r="AH8">
        <f ca="1">IF(AND($E8&gt;0.6,$E8&lt;=0.7),1,0)</f>
        <v>0</v>
      </c>
      <c r="AI8">
        <f ca="1">IF(AND($E8&gt;0.7,$E8&lt;=0.8),1,0)</f>
        <v>0</v>
      </c>
      <c r="AJ8">
        <f ca="1">IF(AND($E8&gt;0.8,$E8&lt;=0.9),1,0)</f>
        <v>0</v>
      </c>
      <c r="AK8">
        <f ca="1">IF(AND($E8&gt;0.9,$E8&lt;=1),1,0)</f>
        <v>0</v>
      </c>
    </row>
    <row r="9" spans="1:37" x14ac:dyDescent="0.2">
      <c r="A9" s="39" t="s">
        <v>48</v>
      </c>
      <c r="B9" s="40">
        <f>B8/B7</f>
        <v>0.42857142857142855</v>
      </c>
      <c r="C9">
        <f t="shared" ref="C9:C72" ca="1" si="0">BETAINV(RAND(),$B$8+1,$B$7-$B$8+1)</f>
        <v>0.31856706451015238</v>
      </c>
      <c r="D9">
        <f t="shared" ref="D9:D72" ca="1" si="1">BETAINV(RAND(),$B$11+1,$B$10-$B$11+1)</f>
        <v>0.35280041897522302</v>
      </c>
      <c r="E9">
        <f t="shared" ref="E9:E24" ca="1" si="2">C9-D9</f>
        <v>-3.4233354465070642E-2</v>
      </c>
      <c r="R9">
        <f t="shared" ref="R9:R24" ca="1" si="3">IF(AND($E9&gt;-1,$E9&lt;=-0.9),1,0)</f>
        <v>0</v>
      </c>
      <c r="S9">
        <f t="shared" ref="S9:S24" ca="1" si="4">IF(AND($E9&gt;-0.9,$E9&lt;=-0.8),1,0)</f>
        <v>0</v>
      </c>
      <c r="T9">
        <f t="shared" ref="T9:T24" ca="1" si="5">IF(AND($E9&gt;-0.8,$E9&lt;=-0.7),1,0)</f>
        <v>0</v>
      </c>
      <c r="U9">
        <f t="shared" ref="U9:U24" ca="1" si="6">IF(AND($E9&gt;-0.7,$E9&lt;=-0.6),1,0)</f>
        <v>0</v>
      </c>
      <c r="V9">
        <f t="shared" ref="V9:V24" ca="1" si="7">IF(AND($E9&gt;-0.6,$E9&lt;=-0.5),1,0)</f>
        <v>0</v>
      </c>
      <c r="W9">
        <f t="shared" ref="W9:W24" ca="1" si="8">IF(AND($E9&gt;-0.5,$E9&lt;=-0.4),1,0)</f>
        <v>0</v>
      </c>
      <c r="X9">
        <f t="shared" ref="X9:X24" ca="1" si="9">IF(AND($E9&gt;-0.4,$E9&lt;=-0.3),1,0)</f>
        <v>0</v>
      </c>
      <c r="Y9">
        <f t="shared" ref="Y9:Y24" ca="1" si="10">IF(AND($E9&gt;-0.3,$E9&lt;=-0.2),1,0)</f>
        <v>0</v>
      </c>
      <c r="Z9">
        <f t="shared" ref="Z9:Z24" ca="1" si="11">IF(AND($E9&gt;-0.2,$E9&lt;=-0.1),1,0)</f>
        <v>0</v>
      </c>
      <c r="AA9">
        <f t="shared" ref="AA9:AA24" ca="1" si="12">IF(AND($E9&gt;-0.1,$E9&lt;=0),1,0)</f>
        <v>1</v>
      </c>
      <c r="AB9">
        <f t="shared" ref="AB9:AB24" ca="1" si="13">IF(AND($E9&gt;0,$E9&lt;=0.1),1,0)</f>
        <v>0</v>
      </c>
      <c r="AC9">
        <f t="shared" ref="AC9:AC24" ca="1" si="14">IF(AND($E9&gt;0.1,$E9&lt;=0.2),1,0)</f>
        <v>0</v>
      </c>
      <c r="AD9">
        <f t="shared" ref="AD9:AD24" ca="1" si="15">IF(AND($E9&gt;0.2,$E9&lt;=0.3),1,0)</f>
        <v>0</v>
      </c>
      <c r="AE9">
        <f t="shared" ref="AE9:AE24" ca="1" si="16">IF(AND($E9&gt;0.3,$E9&lt;=0.4),1,0)</f>
        <v>0</v>
      </c>
      <c r="AF9">
        <f t="shared" ref="AF9:AF24" ca="1" si="17">IF(AND($E9&gt;0.4,$E9&lt;=0.5),1,0)</f>
        <v>0</v>
      </c>
      <c r="AG9">
        <f t="shared" ref="AG9:AG24" ca="1" si="18">IF(AND($E9&gt;0.5,$E9&lt;=0.6),1,0)</f>
        <v>0</v>
      </c>
      <c r="AH9">
        <f t="shared" ref="AH9:AH24" ca="1" si="19">IF(AND($E9&gt;0.6,$E9&lt;=0.7),1,0)</f>
        <v>0</v>
      </c>
      <c r="AI9">
        <f t="shared" ref="AI9:AI24" ca="1" si="20">IF(AND($E9&gt;0.7,$E9&lt;=0.8),1,0)</f>
        <v>0</v>
      </c>
      <c r="AJ9">
        <f t="shared" ref="AJ9:AJ24" ca="1" si="21">IF(AND($E9&gt;0.8,$E9&lt;=0.9),1,0)</f>
        <v>0</v>
      </c>
      <c r="AK9">
        <f t="shared" ref="AK9:AK24" ca="1" si="22">IF(AND($E9&gt;0.9,$E9&lt;=1),1,0)</f>
        <v>0</v>
      </c>
    </row>
    <row r="10" spans="1:37" x14ac:dyDescent="0.2">
      <c r="A10" s="36" t="s">
        <v>35</v>
      </c>
      <c r="B10" s="36">
        <v>3</v>
      </c>
      <c r="C10">
        <f t="shared" ca="1" si="0"/>
        <v>0.40086127000797261</v>
      </c>
      <c r="D10">
        <f t="shared" ca="1" si="1"/>
        <v>0.65567326848397534</v>
      </c>
      <c r="E10">
        <f t="shared" ca="1" si="2"/>
        <v>-0.25481199847600272</v>
      </c>
      <c r="R10">
        <f t="shared" ca="1" si="3"/>
        <v>0</v>
      </c>
      <c r="S10">
        <f t="shared" ca="1" si="4"/>
        <v>0</v>
      </c>
      <c r="T10">
        <f t="shared" ca="1" si="5"/>
        <v>0</v>
      </c>
      <c r="U10">
        <f t="shared" ca="1" si="6"/>
        <v>0</v>
      </c>
      <c r="V10">
        <f t="shared" ca="1" si="7"/>
        <v>0</v>
      </c>
      <c r="W10">
        <f t="shared" ca="1" si="8"/>
        <v>0</v>
      </c>
      <c r="X10">
        <f t="shared" ca="1" si="9"/>
        <v>0</v>
      </c>
      <c r="Y10">
        <f t="shared" ca="1" si="10"/>
        <v>1</v>
      </c>
      <c r="Z10">
        <f t="shared" ca="1" si="11"/>
        <v>0</v>
      </c>
      <c r="AA10">
        <f t="shared" ca="1" si="12"/>
        <v>0</v>
      </c>
      <c r="AB10">
        <f t="shared" ca="1" si="13"/>
        <v>0</v>
      </c>
      <c r="AC10">
        <f t="shared" ca="1" si="14"/>
        <v>0</v>
      </c>
      <c r="AD10">
        <f t="shared" ca="1" si="15"/>
        <v>0</v>
      </c>
      <c r="AE10">
        <f t="shared" ca="1" si="16"/>
        <v>0</v>
      </c>
      <c r="AF10">
        <f t="shared" ca="1" si="17"/>
        <v>0</v>
      </c>
      <c r="AG10">
        <f t="shared" ca="1" si="18"/>
        <v>0</v>
      </c>
      <c r="AH10">
        <f t="shared" ca="1" si="19"/>
        <v>0</v>
      </c>
      <c r="AI10">
        <f t="shared" ca="1" si="20"/>
        <v>0</v>
      </c>
      <c r="AJ10">
        <f t="shared" ca="1" si="21"/>
        <v>0</v>
      </c>
      <c r="AK10">
        <f t="shared" ca="1" si="22"/>
        <v>0</v>
      </c>
    </row>
    <row r="11" spans="1:37" x14ac:dyDescent="0.2">
      <c r="A11" s="36" t="s">
        <v>36</v>
      </c>
      <c r="B11" s="36">
        <v>2</v>
      </c>
      <c r="C11">
        <f t="shared" ca="1" si="0"/>
        <v>0.31188251784503512</v>
      </c>
      <c r="D11">
        <f t="shared" ca="1" si="1"/>
        <v>0.48765842292680267</v>
      </c>
      <c r="E11">
        <f t="shared" ca="1" si="2"/>
        <v>-0.17577590508176755</v>
      </c>
      <c r="R11">
        <f t="shared" ca="1" si="3"/>
        <v>0</v>
      </c>
      <c r="S11">
        <f t="shared" ca="1" si="4"/>
        <v>0</v>
      </c>
      <c r="T11">
        <f t="shared" ca="1" si="5"/>
        <v>0</v>
      </c>
      <c r="U11">
        <f t="shared" ca="1" si="6"/>
        <v>0</v>
      </c>
      <c r="V11">
        <f t="shared" ca="1" si="7"/>
        <v>0</v>
      </c>
      <c r="W11">
        <f t="shared" ca="1" si="8"/>
        <v>0</v>
      </c>
      <c r="X11">
        <f t="shared" ca="1" si="9"/>
        <v>0</v>
      </c>
      <c r="Y11">
        <f t="shared" ca="1" si="10"/>
        <v>0</v>
      </c>
      <c r="Z11">
        <f t="shared" ca="1" si="11"/>
        <v>1</v>
      </c>
      <c r="AA11">
        <f t="shared" ca="1" si="12"/>
        <v>0</v>
      </c>
      <c r="AB11">
        <f t="shared" ca="1" si="13"/>
        <v>0</v>
      </c>
      <c r="AC11">
        <f t="shared" ca="1" si="14"/>
        <v>0</v>
      </c>
      <c r="AD11">
        <f t="shared" ca="1" si="15"/>
        <v>0</v>
      </c>
      <c r="AE11">
        <f t="shared" ca="1" si="16"/>
        <v>0</v>
      </c>
      <c r="AF11">
        <f t="shared" ca="1" si="17"/>
        <v>0</v>
      </c>
      <c r="AG11">
        <f t="shared" ca="1" si="18"/>
        <v>0</v>
      </c>
      <c r="AH11">
        <f t="shared" ca="1" si="19"/>
        <v>0</v>
      </c>
      <c r="AI11">
        <f t="shared" ca="1" si="20"/>
        <v>0</v>
      </c>
      <c r="AJ11">
        <f t="shared" ca="1" si="21"/>
        <v>0</v>
      </c>
      <c r="AK11">
        <f t="shared" ca="1" si="22"/>
        <v>0</v>
      </c>
    </row>
    <row r="12" spans="1:37" x14ac:dyDescent="0.2">
      <c r="A12" s="41" t="s">
        <v>49</v>
      </c>
      <c r="B12" s="42">
        <f>B11/B10</f>
        <v>0.66666666666666663</v>
      </c>
      <c r="C12">
        <f t="shared" ca="1" si="0"/>
        <v>0.55215891555014529</v>
      </c>
      <c r="D12">
        <f t="shared" ca="1" si="1"/>
        <v>0.71286150926932401</v>
      </c>
      <c r="E12">
        <f t="shared" ca="1" si="2"/>
        <v>-0.16070259371917872</v>
      </c>
      <c r="R12">
        <f t="shared" ca="1" si="3"/>
        <v>0</v>
      </c>
      <c r="S12">
        <f t="shared" ca="1" si="4"/>
        <v>0</v>
      </c>
      <c r="T12">
        <f t="shared" ca="1" si="5"/>
        <v>0</v>
      </c>
      <c r="U12">
        <f t="shared" ca="1" si="6"/>
        <v>0</v>
      </c>
      <c r="V12">
        <f t="shared" ca="1" si="7"/>
        <v>0</v>
      </c>
      <c r="W12">
        <f t="shared" ca="1" si="8"/>
        <v>0</v>
      </c>
      <c r="X12">
        <f t="shared" ca="1" si="9"/>
        <v>0</v>
      </c>
      <c r="Y12">
        <f t="shared" ca="1" si="10"/>
        <v>0</v>
      </c>
      <c r="Z12">
        <f t="shared" ca="1" si="11"/>
        <v>1</v>
      </c>
      <c r="AA12">
        <f t="shared" ca="1" si="12"/>
        <v>0</v>
      </c>
      <c r="AB12">
        <f t="shared" ca="1" si="13"/>
        <v>0</v>
      </c>
      <c r="AC12">
        <f t="shared" ca="1" si="14"/>
        <v>0</v>
      </c>
      <c r="AD12">
        <f t="shared" ca="1" si="15"/>
        <v>0</v>
      </c>
      <c r="AE12">
        <f t="shared" ca="1" si="16"/>
        <v>0</v>
      </c>
      <c r="AF12">
        <f t="shared" ca="1" si="17"/>
        <v>0</v>
      </c>
      <c r="AG12">
        <f t="shared" ca="1" si="18"/>
        <v>0</v>
      </c>
      <c r="AH12">
        <f t="shared" ca="1" si="19"/>
        <v>0</v>
      </c>
      <c r="AI12">
        <f t="shared" ca="1" si="20"/>
        <v>0</v>
      </c>
      <c r="AJ12">
        <f t="shared" ca="1" si="21"/>
        <v>0</v>
      </c>
      <c r="AK12">
        <f t="shared" ca="1" si="22"/>
        <v>0</v>
      </c>
    </row>
    <row r="13" spans="1:37" x14ac:dyDescent="0.2">
      <c r="A13" s="20"/>
      <c r="B13" s="1"/>
      <c r="C13">
        <f t="shared" ca="1" si="0"/>
        <v>0.35872644695670625</v>
      </c>
      <c r="D13">
        <f t="shared" ca="1" si="1"/>
        <v>0.39696216633629089</v>
      </c>
      <c r="E13">
        <f t="shared" ca="1" si="2"/>
        <v>-3.8235719379584643E-2</v>
      </c>
      <c r="R13">
        <f t="shared" ca="1" si="3"/>
        <v>0</v>
      </c>
      <c r="S13">
        <f t="shared" ca="1" si="4"/>
        <v>0</v>
      </c>
      <c r="T13">
        <f t="shared" ca="1" si="5"/>
        <v>0</v>
      </c>
      <c r="U13">
        <f t="shared" ca="1" si="6"/>
        <v>0</v>
      </c>
      <c r="V13">
        <f t="shared" ca="1" si="7"/>
        <v>0</v>
      </c>
      <c r="W13">
        <f t="shared" ca="1" si="8"/>
        <v>0</v>
      </c>
      <c r="X13">
        <f t="shared" ca="1" si="9"/>
        <v>0</v>
      </c>
      <c r="Y13">
        <f t="shared" ca="1" si="10"/>
        <v>0</v>
      </c>
      <c r="Z13">
        <f t="shared" ca="1" si="11"/>
        <v>0</v>
      </c>
      <c r="AA13">
        <f t="shared" ca="1" si="12"/>
        <v>1</v>
      </c>
      <c r="AB13">
        <f t="shared" ca="1" si="13"/>
        <v>0</v>
      </c>
      <c r="AC13">
        <f t="shared" ca="1" si="14"/>
        <v>0</v>
      </c>
      <c r="AD13">
        <f t="shared" ca="1" si="15"/>
        <v>0</v>
      </c>
      <c r="AE13">
        <f t="shared" ca="1" si="16"/>
        <v>0</v>
      </c>
      <c r="AF13">
        <f t="shared" ca="1" si="17"/>
        <v>0</v>
      </c>
      <c r="AG13">
        <f t="shared" ca="1" si="18"/>
        <v>0</v>
      </c>
      <c r="AH13">
        <f t="shared" ca="1" si="19"/>
        <v>0</v>
      </c>
      <c r="AI13">
        <f t="shared" ca="1" si="20"/>
        <v>0</v>
      </c>
      <c r="AJ13">
        <f t="shared" ca="1" si="21"/>
        <v>0</v>
      </c>
      <c r="AK13">
        <f t="shared" ca="1" si="22"/>
        <v>0</v>
      </c>
    </row>
    <row r="14" spans="1:37" x14ac:dyDescent="0.2">
      <c r="A14" s="43" t="s">
        <v>50</v>
      </c>
      <c r="B14" s="44">
        <f>B9-B12</f>
        <v>-0.23809523809523808</v>
      </c>
      <c r="C14">
        <f t="shared" ca="1" si="0"/>
        <v>0.59386469221990668</v>
      </c>
      <c r="D14">
        <f t="shared" ca="1" si="1"/>
        <v>0.46736075350118556</v>
      </c>
      <c r="E14">
        <f t="shared" ca="1" si="2"/>
        <v>0.12650393871872112</v>
      </c>
      <c r="R14">
        <f t="shared" ca="1" si="3"/>
        <v>0</v>
      </c>
      <c r="S14">
        <f t="shared" ca="1" si="4"/>
        <v>0</v>
      </c>
      <c r="T14">
        <f t="shared" ca="1" si="5"/>
        <v>0</v>
      </c>
      <c r="U14">
        <f t="shared" ca="1" si="6"/>
        <v>0</v>
      </c>
      <c r="V14">
        <f t="shared" ca="1" si="7"/>
        <v>0</v>
      </c>
      <c r="W14">
        <f t="shared" ca="1" si="8"/>
        <v>0</v>
      </c>
      <c r="X14">
        <f t="shared" ca="1" si="9"/>
        <v>0</v>
      </c>
      <c r="Y14">
        <f t="shared" ca="1" si="10"/>
        <v>0</v>
      </c>
      <c r="Z14">
        <f t="shared" ca="1" si="11"/>
        <v>0</v>
      </c>
      <c r="AA14">
        <f t="shared" ca="1" si="12"/>
        <v>0</v>
      </c>
      <c r="AB14">
        <f t="shared" ca="1" si="13"/>
        <v>0</v>
      </c>
      <c r="AC14">
        <f t="shared" ca="1" si="14"/>
        <v>1</v>
      </c>
      <c r="AD14">
        <f t="shared" ca="1" si="15"/>
        <v>0</v>
      </c>
      <c r="AE14">
        <f t="shared" ca="1" si="16"/>
        <v>0</v>
      </c>
      <c r="AF14">
        <f t="shared" ca="1" si="17"/>
        <v>0</v>
      </c>
      <c r="AG14">
        <f t="shared" ca="1" si="18"/>
        <v>0</v>
      </c>
      <c r="AH14">
        <f t="shared" ca="1" si="19"/>
        <v>0</v>
      </c>
      <c r="AI14">
        <f t="shared" ca="1" si="20"/>
        <v>0</v>
      </c>
      <c r="AJ14">
        <f t="shared" ca="1" si="21"/>
        <v>0</v>
      </c>
      <c r="AK14">
        <f t="shared" ca="1" si="22"/>
        <v>0</v>
      </c>
    </row>
    <row r="15" spans="1:37" x14ac:dyDescent="0.2">
      <c r="A15" s="1" t="s">
        <v>51</v>
      </c>
      <c r="B15" s="1"/>
      <c r="C15">
        <f t="shared" ca="1" si="0"/>
        <v>0.33979257934689577</v>
      </c>
      <c r="D15">
        <f t="shared" ca="1" si="1"/>
        <v>6.2738536168866016E-2</v>
      </c>
      <c r="E15">
        <f t="shared" ca="1" si="2"/>
        <v>0.27705404317802973</v>
      </c>
      <c r="R15">
        <f t="shared" ca="1" si="3"/>
        <v>0</v>
      </c>
      <c r="S15">
        <f t="shared" ca="1" si="4"/>
        <v>0</v>
      </c>
      <c r="T15">
        <f t="shared" ca="1" si="5"/>
        <v>0</v>
      </c>
      <c r="U15">
        <f t="shared" ca="1" si="6"/>
        <v>0</v>
      </c>
      <c r="V15">
        <f t="shared" ca="1" si="7"/>
        <v>0</v>
      </c>
      <c r="W15">
        <f t="shared" ca="1" si="8"/>
        <v>0</v>
      </c>
      <c r="X15">
        <f t="shared" ca="1" si="9"/>
        <v>0</v>
      </c>
      <c r="Y15">
        <f t="shared" ca="1" si="10"/>
        <v>0</v>
      </c>
      <c r="Z15">
        <f t="shared" ca="1" si="11"/>
        <v>0</v>
      </c>
      <c r="AA15">
        <f t="shared" ca="1" si="12"/>
        <v>0</v>
      </c>
      <c r="AB15">
        <f t="shared" ca="1" si="13"/>
        <v>0</v>
      </c>
      <c r="AC15">
        <f t="shared" ca="1" si="14"/>
        <v>0</v>
      </c>
      <c r="AD15">
        <f t="shared" ca="1" si="15"/>
        <v>1</v>
      </c>
      <c r="AE15">
        <f t="shared" ca="1" si="16"/>
        <v>0</v>
      </c>
      <c r="AF15">
        <f t="shared" ca="1" si="17"/>
        <v>0</v>
      </c>
      <c r="AG15">
        <f t="shared" ca="1" si="18"/>
        <v>0</v>
      </c>
      <c r="AH15">
        <f t="shared" ca="1" si="19"/>
        <v>0</v>
      </c>
      <c r="AI15">
        <f t="shared" ca="1" si="20"/>
        <v>0</v>
      </c>
      <c r="AJ15">
        <f t="shared" ca="1" si="21"/>
        <v>0</v>
      </c>
      <c r="AK15">
        <f t="shared" ca="1" si="22"/>
        <v>0</v>
      </c>
    </row>
    <row r="16" spans="1:37" x14ac:dyDescent="0.2">
      <c r="A16" s="64">
        <f ca="1">PERCENTILE(E8:E507,0.025)</f>
        <v>-0.59707154161843656</v>
      </c>
      <c r="B16" s="64">
        <f ca="1">PERCENTILE(E8:E507,0.975)</f>
        <v>0.35447094357683617</v>
      </c>
      <c r="C16">
        <f t="shared" ca="1" si="0"/>
        <v>0.53468502463063206</v>
      </c>
      <c r="D16">
        <f t="shared" ca="1" si="1"/>
        <v>0.13144406698620206</v>
      </c>
      <c r="E16">
        <f t="shared" ca="1" si="2"/>
        <v>0.40324095764443002</v>
      </c>
      <c r="R16">
        <f t="shared" ca="1" si="3"/>
        <v>0</v>
      </c>
      <c r="S16">
        <f t="shared" ca="1" si="4"/>
        <v>0</v>
      </c>
      <c r="T16">
        <f t="shared" ca="1" si="5"/>
        <v>0</v>
      </c>
      <c r="U16">
        <f t="shared" ca="1" si="6"/>
        <v>0</v>
      </c>
      <c r="V16">
        <f t="shared" ca="1" si="7"/>
        <v>0</v>
      </c>
      <c r="W16">
        <f t="shared" ca="1" si="8"/>
        <v>0</v>
      </c>
      <c r="X16">
        <f t="shared" ca="1" si="9"/>
        <v>0</v>
      </c>
      <c r="Y16">
        <f t="shared" ca="1" si="10"/>
        <v>0</v>
      </c>
      <c r="Z16">
        <f t="shared" ca="1" si="11"/>
        <v>0</v>
      </c>
      <c r="AA16">
        <f t="shared" ca="1" si="12"/>
        <v>0</v>
      </c>
      <c r="AB16">
        <f t="shared" ca="1" si="13"/>
        <v>0</v>
      </c>
      <c r="AC16">
        <f t="shared" ca="1" si="14"/>
        <v>0</v>
      </c>
      <c r="AD16">
        <f t="shared" ca="1" si="15"/>
        <v>0</v>
      </c>
      <c r="AE16">
        <f t="shared" ca="1" si="16"/>
        <v>0</v>
      </c>
      <c r="AF16">
        <f t="shared" ca="1" si="17"/>
        <v>1</v>
      </c>
      <c r="AG16">
        <f t="shared" ca="1" si="18"/>
        <v>0</v>
      </c>
      <c r="AH16">
        <f t="shared" ca="1" si="19"/>
        <v>0</v>
      </c>
      <c r="AI16">
        <f t="shared" ca="1" si="20"/>
        <v>0</v>
      </c>
      <c r="AJ16">
        <f t="shared" ca="1" si="21"/>
        <v>0</v>
      </c>
      <c r="AK16">
        <f t="shared" ca="1" si="22"/>
        <v>0</v>
      </c>
    </row>
    <row r="17" spans="3:37" x14ac:dyDescent="0.2">
      <c r="C17">
        <f t="shared" ca="1" si="0"/>
        <v>0.51173536919188933</v>
      </c>
      <c r="D17">
        <f t="shared" ca="1" si="1"/>
        <v>0.53150271594229104</v>
      </c>
      <c r="E17">
        <f t="shared" ca="1" si="2"/>
        <v>-1.9767346750401704E-2</v>
      </c>
      <c r="R17">
        <f t="shared" ca="1" si="3"/>
        <v>0</v>
      </c>
      <c r="S17">
        <f t="shared" ca="1" si="4"/>
        <v>0</v>
      </c>
      <c r="T17">
        <f t="shared" ca="1" si="5"/>
        <v>0</v>
      </c>
      <c r="U17">
        <f t="shared" ca="1" si="6"/>
        <v>0</v>
      </c>
      <c r="V17">
        <f t="shared" ca="1" si="7"/>
        <v>0</v>
      </c>
      <c r="W17">
        <f t="shared" ca="1" si="8"/>
        <v>0</v>
      </c>
      <c r="X17">
        <f t="shared" ca="1" si="9"/>
        <v>0</v>
      </c>
      <c r="Y17">
        <f t="shared" ca="1" si="10"/>
        <v>0</v>
      </c>
      <c r="Z17">
        <f t="shared" ca="1" si="11"/>
        <v>0</v>
      </c>
      <c r="AA17">
        <f t="shared" ca="1" si="12"/>
        <v>1</v>
      </c>
      <c r="AB17">
        <f t="shared" ca="1" si="13"/>
        <v>0</v>
      </c>
      <c r="AC17">
        <f t="shared" ca="1" si="14"/>
        <v>0</v>
      </c>
      <c r="AD17">
        <f t="shared" ca="1" si="15"/>
        <v>0</v>
      </c>
      <c r="AE17">
        <f t="shared" ca="1" si="16"/>
        <v>0</v>
      </c>
      <c r="AF17">
        <f t="shared" ca="1" si="17"/>
        <v>0</v>
      </c>
      <c r="AG17">
        <f t="shared" ca="1" si="18"/>
        <v>0</v>
      </c>
      <c r="AH17">
        <f t="shared" ca="1" si="19"/>
        <v>0</v>
      </c>
      <c r="AI17">
        <f t="shared" ca="1" si="20"/>
        <v>0</v>
      </c>
      <c r="AJ17">
        <f t="shared" ca="1" si="21"/>
        <v>0</v>
      </c>
      <c r="AK17">
        <f t="shared" ca="1" si="22"/>
        <v>0</v>
      </c>
    </row>
    <row r="18" spans="3:37" x14ac:dyDescent="0.2">
      <c r="C18">
        <f t="shared" ca="1" si="0"/>
        <v>0.79463200400647871</v>
      </c>
      <c r="D18">
        <f t="shared" ca="1" si="1"/>
        <v>0.4719145562195784</v>
      </c>
      <c r="E18">
        <f t="shared" ca="1" si="2"/>
        <v>0.32271744778690031</v>
      </c>
      <c r="R18">
        <f t="shared" ca="1" si="3"/>
        <v>0</v>
      </c>
      <c r="S18">
        <f t="shared" ca="1" si="4"/>
        <v>0</v>
      </c>
      <c r="T18">
        <f t="shared" ca="1" si="5"/>
        <v>0</v>
      </c>
      <c r="U18">
        <f t="shared" ca="1" si="6"/>
        <v>0</v>
      </c>
      <c r="V18">
        <f t="shared" ca="1" si="7"/>
        <v>0</v>
      </c>
      <c r="W18">
        <f t="shared" ca="1" si="8"/>
        <v>0</v>
      </c>
      <c r="X18">
        <f t="shared" ca="1" si="9"/>
        <v>0</v>
      </c>
      <c r="Y18">
        <f t="shared" ca="1" si="10"/>
        <v>0</v>
      </c>
      <c r="Z18">
        <f t="shared" ca="1" si="11"/>
        <v>0</v>
      </c>
      <c r="AA18">
        <f t="shared" ca="1" si="12"/>
        <v>0</v>
      </c>
      <c r="AB18">
        <f t="shared" ca="1" si="13"/>
        <v>0</v>
      </c>
      <c r="AC18">
        <f t="shared" ca="1" si="14"/>
        <v>0</v>
      </c>
      <c r="AD18">
        <f t="shared" ca="1" si="15"/>
        <v>0</v>
      </c>
      <c r="AE18">
        <f t="shared" ca="1" si="16"/>
        <v>1</v>
      </c>
      <c r="AF18">
        <f t="shared" ca="1" si="17"/>
        <v>0</v>
      </c>
      <c r="AG18">
        <f t="shared" ca="1" si="18"/>
        <v>0</v>
      </c>
      <c r="AH18">
        <f t="shared" ca="1" si="19"/>
        <v>0</v>
      </c>
      <c r="AI18">
        <f t="shared" ca="1" si="20"/>
        <v>0</v>
      </c>
      <c r="AJ18">
        <f t="shared" ca="1" si="21"/>
        <v>0</v>
      </c>
      <c r="AK18">
        <f t="shared" ca="1" si="22"/>
        <v>0</v>
      </c>
    </row>
    <row r="19" spans="3:37" x14ac:dyDescent="0.2">
      <c r="C19">
        <f t="shared" ca="1" si="0"/>
        <v>0.37074905225259319</v>
      </c>
      <c r="D19">
        <f t="shared" ca="1" si="1"/>
        <v>0.65600792057677282</v>
      </c>
      <c r="E19">
        <f t="shared" ca="1" si="2"/>
        <v>-0.28525886832417963</v>
      </c>
      <c r="R19">
        <f t="shared" ca="1" si="3"/>
        <v>0</v>
      </c>
      <c r="S19">
        <f t="shared" ca="1" si="4"/>
        <v>0</v>
      </c>
      <c r="T19">
        <f t="shared" ca="1" si="5"/>
        <v>0</v>
      </c>
      <c r="U19">
        <f t="shared" ca="1" si="6"/>
        <v>0</v>
      </c>
      <c r="V19">
        <f t="shared" ca="1" si="7"/>
        <v>0</v>
      </c>
      <c r="W19">
        <f t="shared" ca="1" si="8"/>
        <v>0</v>
      </c>
      <c r="X19">
        <f t="shared" ca="1" si="9"/>
        <v>0</v>
      </c>
      <c r="Y19">
        <f t="shared" ca="1" si="10"/>
        <v>1</v>
      </c>
      <c r="Z19">
        <f t="shared" ca="1" si="11"/>
        <v>0</v>
      </c>
      <c r="AA19">
        <f t="shared" ca="1" si="12"/>
        <v>0</v>
      </c>
      <c r="AB19">
        <f t="shared" ca="1" si="13"/>
        <v>0</v>
      </c>
      <c r="AC19">
        <f t="shared" ca="1" si="14"/>
        <v>0</v>
      </c>
      <c r="AD19">
        <f t="shared" ca="1" si="15"/>
        <v>0</v>
      </c>
      <c r="AE19">
        <f t="shared" ca="1" si="16"/>
        <v>0</v>
      </c>
      <c r="AF19">
        <f t="shared" ca="1" si="17"/>
        <v>0</v>
      </c>
      <c r="AG19">
        <f t="shared" ca="1" si="18"/>
        <v>0</v>
      </c>
      <c r="AH19">
        <f t="shared" ca="1" si="19"/>
        <v>0</v>
      </c>
      <c r="AI19">
        <f t="shared" ca="1" si="20"/>
        <v>0</v>
      </c>
      <c r="AJ19">
        <f t="shared" ca="1" si="21"/>
        <v>0</v>
      </c>
      <c r="AK19">
        <f t="shared" ca="1" si="22"/>
        <v>0</v>
      </c>
    </row>
    <row r="20" spans="3:37" x14ac:dyDescent="0.2">
      <c r="C20">
        <f t="shared" ca="1" si="0"/>
        <v>0.55373781156112489</v>
      </c>
      <c r="D20">
        <f t="shared" ca="1" si="1"/>
        <v>0.89338374141593646</v>
      </c>
      <c r="E20">
        <f t="shared" ca="1" si="2"/>
        <v>-0.33964592985481157</v>
      </c>
      <c r="R20">
        <f t="shared" ca="1" si="3"/>
        <v>0</v>
      </c>
      <c r="S20">
        <f t="shared" ca="1" si="4"/>
        <v>0</v>
      </c>
      <c r="T20">
        <f t="shared" ca="1" si="5"/>
        <v>0</v>
      </c>
      <c r="U20">
        <f t="shared" ca="1" si="6"/>
        <v>0</v>
      </c>
      <c r="V20">
        <f t="shared" ca="1" si="7"/>
        <v>0</v>
      </c>
      <c r="W20">
        <f t="shared" ca="1" si="8"/>
        <v>0</v>
      </c>
      <c r="X20">
        <f t="shared" ca="1" si="9"/>
        <v>1</v>
      </c>
      <c r="Y20">
        <f t="shared" ca="1" si="10"/>
        <v>0</v>
      </c>
      <c r="Z20">
        <f t="shared" ca="1" si="11"/>
        <v>0</v>
      </c>
      <c r="AA20">
        <f t="shared" ca="1" si="12"/>
        <v>0</v>
      </c>
      <c r="AB20">
        <f t="shared" ca="1" si="13"/>
        <v>0</v>
      </c>
      <c r="AC20">
        <f t="shared" ca="1" si="14"/>
        <v>0</v>
      </c>
      <c r="AD20">
        <f t="shared" ca="1" si="15"/>
        <v>0</v>
      </c>
      <c r="AE20">
        <f t="shared" ca="1" si="16"/>
        <v>0</v>
      </c>
      <c r="AF20">
        <f t="shared" ca="1" si="17"/>
        <v>0</v>
      </c>
      <c r="AG20">
        <f t="shared" ca="1" si="18"/>
        <v>0</v>
      </c>
      <c r="AH20">
        <f t="shared" ca="1" si="19"/>
        <v>0</v>
      </c>
      <c r="AI20">
        <f t="shared" ca="1" si="20"/>
        <v>0</v>
      </c>
      <c r="AJ20">
        <f t="shared" ca="1" si="21"/>
        <v>0</v>
      </c>
      <c r="AK20">
        <f t="shared" ca="1" si="22"/>
        <v>0</v>
      </c>
    </row>
    <row r="21" spans="3:37" x14ac:dyDescent="0.2">
      <c r="C21">
        <f t="shared" ca="1" si="0"/>
        <v>0.41403438507111723</v>
      </c>
      <c r="D21">
        <f t="shared" ca="1" si="1"/>
        <v>0.69141141982534471</v>
      </c>
      <c r="E21">
        <f t="shared" ca="1" si="2"/>
        <v>-0.27737703475422748</v>
      </c>
      <c r="R21">
        <f t="shared" ca="1" si="3"/>
        <v>0</v>
      </c>
      <c r="S21">
        <f t="shared" ca="1" si="4"/>
        <v>0</v>
      </c>
      <c r="T21">
        <f t="shared" ca="1" si="5"/>
        <v>0</v>
      </c>
      <c r="U21">
        <f t="shared" ca="1" si="6"/>
        <v>0</v>
      </c>
      <c r="V21">
        <f t="shared" ca="1" si="7"/>
        <v>0</v>
      </c>
      <c r="W21">
        <f t="shared" ca="1" si="8"/>
        <v>0</v>
      </c>
      <c r="X21">
        <f t="shared" ca="1" si="9"/>
        <v>0</v>
      </c>
      <c r="Y21">
        <f t="shared" ca="1" si="10"/>
        <v>1</v>
      </c>
      <c r="Z21">
        <f t="shared" ca="1" si="11"/>
        <v>0</v>
      </c>
      <c r="AA21">
        <f t="shared" ca="1" si="12"/>
        <v>0</v>
      </c>
      <c r="AB21">
        <f t="shared" ca="1" si="13"/>
        <v>0</v>
      </c>
      <c r="AC21">
        <f t="shared" ca="1" si="14"/>
        <v>0</v>
      </c>
      <c r="AD21">
        <f t="shared" ca="1" si="15"/>
        <v>0</v>
      </c>
      <c r="AE21">
        <f t="shared" ca="1" si="16"/>
        <v>0</v>
      </c>
      <c r="AF21">
        <f t="shared" ca="1" si="17"/>
        <v>0</v>
      </c>
      <c r="AG21">
        <f t="shared" ca="1" si="18"/>
        <v>0</v>
      </c>
      <c r="AH21">
        <f t="shared" ca="1" si="19"/>
        <v>0</v>
      </c>
      <c r="AI21">
        <f t="shared" ca="1" si="20"/>
        <v>0</v>
      </c>
      <c r="AJ21">
        <f t="shared" ca="1" si="21"/>
        <v>0</v>
      </c>
      <c r="AK21">
        <f t="shared" ca="1" si="22"/>
        <v>0</v>
      </c>
    </row>
    <row r="22" spans="3:37" x14ac:dyDescent="0.2">
      <c r="C22">
        <f t="shared" ca="1" si="0"/>
        <v>0.22736383841115571</v>
      </c>
      <c r="D22">
        <f t="shared" ca="1" si="1"/>
        <v>0.69797300453714151</v>
      </c>
      <c r="E22">
        <f t="shared" ca="1" si="2"/>
        <v>-0.4706091661259858</v>
      </c>
      <c r="R22">
        <f t="shared" ca="1" si="3"/>
        <v>0</v>
      </c>
      <c r="S22">
        <f t="shared" ca="1" si="4"/>
        <v>0</v>
      </c>
      <c r="T22">
        <f t="shared" ca="1" si="5"/>
        <v>0</v>
      </c>
      <c r="U22">
        <f t="shared" ca="1" si="6"/>
        <v>0</v>
      </c>
      <c r="V22">
        <f t="shared" ca="1" si="7"/>
        <v>0</v>
      </c>
      <c r="W22">
        <f t="shared" ca="1" si="8"/>
        <v>1</v>
      </c>
      <c r="X22">
        <f t="shared" ca="1" si="9"/>
        <v>0</v>
      </c>
      <c r="Y22">
        <f t="shared" ca="1" si="10"/>
        <v>0</v>
      </c>
      <c r="Z22">
        <f t="shared" ca="1" si="11"/>
        <v>0</v>
      </c>
      <c r="AA22">
        <f t="shared" ca="1" si="12"/>
        <v>0</v>
      </c>
      <c r="AB22">
        <f t="shared" ca="1" si="13"/>
        <v>0</v>
      </c>
      <c r="AC22">
        <f t="shared" ca="1" si="14"/>
        <v>0</v>
      </c>
      <c r="AD22">
        <f t="shared" ca="1" si="15"/>
        <v>0</v>
      </c>
      <c r="AE22">
        <f t="shared" ca="1" si="16"/>
        <v>0</v>
      </c>
      <c r="AF22">
        <f t="shared" ca="1" si="17"/>
        <v>0</v>
      </c>
      <c r="AG22">
        <f t="shared" ca="1" si="18"/>
        <v>0</v>
      </c>
      <c r="AH22">
        <f t="shared" ca="1" si="19"/>
        <v>0</v>
      </c>
      <c r="AI22">
        <f t="shared" ca="1" si="20"/>
        <v>0</v>
      </c>
      <c r="AJ22">
        <f t="shared" ca="1" si="21"/>
        <v>0</v>
      </c>
      <c r="AK22">
        <f t="shared" ca="1" si="22"/>
        <v>0</v>
      </c>
    </row>
    <row r="23" spans="3:37" x14ac:dyDescent="0.2">
      <c r="C23">
        <f t="shared" ca="1" si="0"/>
        <v>0.44653726334529364</v>
      </c>
      <c r="D23">
        <f t="shared" ca="1" si="1"/>
        <v>0.43909655291911659</v>
      </c>
      <c r="E23">
        <f t="shared" ca="1" si="2"/>
        <v>7.4407104261770551E-3</v>
      </c>
      <c r="R23">
        <f t="shared" ca="1" si="3"/>
        <v>0</v>
      </c>
      <c r="S23">
        <f t="shared" ca="1" si="4"/>
        <v>0</v>
      </c>
      <c r="T23">
        <f t="shared" ca="1" si="5"/>
        <v>0</v>
      </c>
      <c r="U23">
        <f t="shared" ca="1" si="6"/>
        <v>0</v>
      </c>
      <c r="V23">
        <f t="shared" ca="1" si="7"/>
        <v>0</v>
      </c>
      <c r="W23">
        <f t="shared" ca="1" si="8"/>
        <v>0</v>
      </c>
      <c r="X23">
        <f t="shared" ca="1" si="9"/>
        <v>0</v>
      </c>
      <c r="Y23">
        <f t="shared" ca="1" si="10"/>
        <v>0</v>
      </c>
      <c r="Z23">
        <f t="shared" ca="1" si="11"/>
        <v>0</v>
      </c>
      <c r="AA23">
        <f t="shared" ca="1" si="12"/>
        <v>0</v>
      </c>
      <c r="AB23">
        <f t="shared" ca="1" si="13"/>
        <v>1</v>
      </c>
      <c r="AC23">
        <f t="shared" ca="1" si="14"/>
        <v>0</v>
      </c>
      <c r="AD23">
        <f t="shared" ca="1" si="15"/>
        <v>0</v>
      </c>
      <c r="AE23">
        <f t="shared" ca="1" si="16"/>
        <v>0</v>
      </c>
      <c r="AF23">
        <f t="shared" ca="1" si="17"/>
        <v>0</v>
      </c>
      <c r="AG23">
        <f t="shared" ca="1" si="18"/>
        <v>0</v>
      </c>
      <c r="AH23">
        <f t="shared" ca="1" si="19"/>
        <v>0</v>
      </c>
      <c r="AI23">
        <f t="shared" ca="1" si="20"/>
        <v>0</v>
      </c>
      <c r="AJ23">
        <f t="shared" ca="1" si="21"/>
        <v>0</v>
      </c>
      <c r="AK23">
        <f t="shared" ca="1" si="22"/>
        <v>0</v>
      </c>
    </row>
    <row r="24" spans="3:37" x14ac:dyDescent="0.2">
      <c r="C24">
        <f t="shared" ca="1" si="0"/>
        <v>0.69988540913116126</v>
      </c>
      <c r="D24">
        <f t="shared" ca="1" si="1"/>
        <v>0.67642838502682978</v>
      </c>
      <c r="E24">
        <f t="shared" ca="1" si="2"/>
        <v>2.3457024104331481E-2</v>
      </c>
      <c r="R24">
        <f t="shared" ca="1" si="3"/>
        <v>0</v>
      </c>
      <c r="S24">
        <f t="shared" ca="1" si="4"/>
        <v>0</v>
      </c>
      <c r="T24">
        <f t="shared" ca="1" si="5"/>
        <v>0</v>
      </c>
      <c r="U24">
        <f t="shared" ca="1" si="6"/>
        <v>0</v>
      </c>
      <c r="V24">
        <f t="shared" ca="1" si="7"/>
        <v>0</v>
      </c>
      <c r="W24">
        <f t="shared" ca="1" si="8"/>
        <v>0</v>
      </c>
      <c r="X24">
        <f t="shared" ca="1" si="9"/>
        <v>0</v>
      </c>
      <c r="Y24">
        <f t="shared" ca="1" si="10"/>
        <v>0</v>
      </c>
      <c r="Z24">
        <f t="shared" ca="1" si="11"/>
        <v>0</v>
      </c>
      <c r="AA24">
        <f t="shared" ca="1" si="12"/>
        <v>0</v>
      </c>
      <c r="AB24">
        <f t="shared" ca="1" si="13"/>
        <v>1</v>
      </c>
      <c r="AC24">
        <f t="shared" ca="1" si="14"/>
        <v>0</v>
      </c>
      <c r="AD24">
        <f t="shared" ca="1" si="15"/>
        <v>0</v>
      </c>
      <c r="AE24">
        <f t="shared" ca="1" si="16"/>
        <v>0</v>
      </c>
      <c r="AF24">
        <f t="shared" ca="1" si="17"/>
        <v>0</v>
      </c>
      <c r="AG24">
        <f t="shared" ca="1" si="18"/>
        <v>0</v>
      </c>
      <c r="AH24">
        <f t="shared" ca="1" si="19"/>
        <v>0</v>
      </c>
      <c r="AI24">
        <f t="shared" ca="1" si="20"/>
        <v>0</v>
      </c>
      <c r="AJ24">
        <f t="shared" ca="1" si="21"/>
        <v>0</v>
      </c>
      <c r="AK24">
        <f t="shared" ca="1" si="22"/>
        <v>0</v>
      </c>
    </row>
    <row r="25" spans="3:37" x14ac:dyDescent="0.2">
      <c r="C25">
        <f t="shared" ca="1" si="0"/>
        <v>0.67849875462007803</v>
      </c>
      <c r="D25">
        <f t="shared" ca="1" si="1"/>
        <v>0.30901105974138299</v>
      </c>
      <c r="E25">
        <f t="shared" ref="E25:E40" ca="1" si="23">C25-D25</f>
        <v>0.36948769487869504</v>
      </c>
      <c r="R25">
        <f t="shared" ref="R25:R40" ca="1" si="24">IF(AND($E25&gt;-1,$E25&lt;=-0.9),1,0)</f>
        <v>0</v>
      </c>
      <c r="S25">
        <f t="shared" ref="S25:S40" ca="1" si="25">IF(AND($E25&gt;-0.9,$E25&lt;=-0.8),1,0)</f>
        <v>0</v>
      </c>
      <c r="T25">
        <f t="shared" ref="T25:T40" ca="1" si="26">IF(AND($E25&gt;-0.8,$E25&lt;=-0.7),1,0)</f>
        <v>0</v>
      </c>
      <c r="U25">
        <f t="shared" ref="U25:U40" ca="1" si="27">IF(AND($E25&gt;-0.7,$E25&lt;=-0.6),1,0)</f>
        <v>0</v>
      </c>
      <c r="V25">
        <f t="shared" ref="V25:V40" ca="1" si="28">IF(AND($E25&gt;-0.6,$E25&lt;=-0.5),1,0)</f>
        <v>0</v>
      </c>
      <c r="W25">
        <f t="shared" ref="W25:W40" ca="1" si="29">IF(AND($E25&gt;-0.5,$E25&lt;=-0.4),1,0)</f>
        <v>0</v>
      </c>
      <c r="X25">
        <f t="shared" ref="X25:X40" ca="1" si="30">IF(AND($E25&gt;-0.4,$E25&lt;=-0.3),1,0)</f>
        <v>0</v>
      </c>
      <c r="Y25">
        <f t="shared" ref="Y25:Y40" ca="1" si="31">IF(AND($E25&gt;-0.3,$E25&lt;=-0.2),1,0)</f>
        <v>0</v>
      </c>
      <c r="Z25">
        <f t="shared" ref="Z25:Z40" ca="1" si="32">IF(AND($E25&gt;-0.2,$E25&lt;=-0.1),1,0)</f>
        <v>0</v>
      </c>
      <c r="AA25">
        <f t="shared" ref="AA25:AA40" ca="1" si="33">IF(AND($E25&gt;-0.1,$E25&lt;=0),1,0)</f>
        <v>0</v>
      </c>
      <c r="AB25">
        <f t="shared" ref="AB25:AB40" ca="1" si="34">IF(AND($E25&gt;0,$E25&lt;=0.1),1,0)</f>
        <v>0</v>
      </c>
      <c r="AC25">
        <f t="shared" ref="AC25:AC40" ca="1" si="35">IF(AND($E25&gt;0.1,$E25&lt;=0.2),1,0)</f>
        <v>0</v>
      </c>
      <c r="AD25">
        <f t="shared" ref="AD25:AD40" ca="1" si="36">IF(AND($E25&gt;0.2,$E25&lt;=0.3),1,0)</f>
        <v>0</v>
      </c>
      <c r="AE25">
        <f t="shared" ref="AE25:AE40" ca="1" si="37">IF(AND($E25&gt;0.3,$E25&lt;=0.4),1,0)</f>
        <v>1</v>
      </c>
      <c r="AF25">
        <f t="shared" ref="AF25:AF40" ca="1" si="38">IF(AND($E25&gt;0.4,$E25&lt;=0.5),1,0)</f>
        <v>0</v>
      </c>
      <c r="AG25">
        <f t="shared" ref="AG25:AG40" ca="1" si="39">IF(AND($E25&gt;0.5,$E25&lt;=0.6),1,0)</f>
        <v>0</v>
      </c>
      <c r="AH25">
        <f t="shared" ref="AH25:AH40" ca="1" si="40">IF(AND($E25&gt;0.6,$E25&lt;=0.7),1,0)</f>
        <v>0</v>
      </c>
      <c r="AI25">
        <f t="shared" ref="AI25:AI40" ca="1" si="41">IF(AND($E25&gt;0.7,$E25&lt;=0.8),1,0)</f>
        <v>0</v>
      </c>
      <c r="AJ25">
        <f t="shared" ref="AJ25:AJ40" ca="1" si="42">IF(AND($E25&gt;0.8,$E25&lt;=0.9),1,0)</f>
        <v>0</v>
      </c>
      <c r="AK25">
        <f t="shared" ref="AK25:AK40" ca="1" si="43">IF(AND($E25&gt;0.9,$E25&lt;=1),1,0)</f>
        <v>0</v>
      </c>
    </row>
    <row r="26" spans="3:37" x14ac:dyDescent="0.2">
      <c r="C26">
        <f t="shared" ca="1" si="0"/>
        <v>0.32155665258260585</v>
      </c>
      <c r="D26">
        <f t="shared" ca="1" si="1"/>
        <v>0.90531021813444024</v>
      </c>
      <c r="E26">
        <f t="shared" ca="1" si="23"/>
        <v>-0.58375356555183444</v>
      </c>
      <c r="R26">
        <f t="shared" ca="1" si="24"/>
        <v>0</v>
      </c>
      <c r="S26">
        <f t="shared" ca="1" si="25"/>
        <v>0</v>
      </c>
      <c r="T26">
        <f t="shared" ca="1" si="26"/>
        <v>0</v>
      </c>
      <c r="U26">
        <f t="shared" ca="1" si="27"/>
        <v>0</v>
      </c>
      <c r="V26">
        <f t="shared" ca="1" si="28"/>
        <v>1</v>
      </c>
      <c r="W26">
        <f t="shared" ca="1" si="29"/>
        <v>0</v>
      </c>
      <c r="X26">
        <f t="shared" ca="1" si="30"/>
        <v>0</v>
      </c>
      <c r="Y26">
        <f t="shared" ca="1" si="31"/>
        <v>0</v>
      </c>
      <c r="Z26">
        <f t="shared" ca="1" si="32"/>
        <v>0</v>
      </c>
      <c r="AA26">
        <f t="shared" ca="1" si="33"/>
        <v>0</v>
      </c>
      <c r="AB26">
        <f t="shared" ca="1" si="34"/>
        <v>0</v>
      </c>
      <c r="AC26">
        <f t="shared" ca="1" si="35"/>
        <v>0</v>
      </c>
      <c r="AD26">
        <f t="shared" ca="1" si="36"/>
        <v>0</v>
      </c>
      <c r="AE26">
        <f t="shared" ca="1" si="37"/>
        <v>0</v>
      </c>
      <c r="AF26">
        <f t="shared" ca="1" si="38"/>
        <v>0</v>
      </c>
      <c r="AG26">
        <f t="shared" ca="1" si="39"/>
        <v>0</v>
      </c>
      <c r="AH26">
        <f t="shared" ca="1" si="40"/>
        <v>0</v>
      </c>
      <c r="AI26">
        <f t="shared" ca="1" si="41"/>
        <v>0</v>
      </c>
      <c r="AJ26">
        <f t="shared" ca="1" si="42"/>
        <v>0</v>
      </c>
      <c r="AK26">
        <f t="shared" ca="1" si="43"/>
        <v>0</v>
      </c>
    </row>
    <row r="27" spans="3:37" x14ac:dyDescent="0.2">
      <c r="C27">
        <f t="shared" ca="1" si="0"/>
        <v>0.33402299929716572</v>
      </c>
      <c r="D27">
        <f t="shared" ca="1" si="1"/>
        <v>0.36444189776068109</v>
      </c>
      <c r="E27">
        <f t="shared" ca="1" si="23"/>
        <v>-3.0418898463515365E-2</v>
      </c>
      <c r="R27">
        <f t="shared" ca="1" si="24"/>
        <v>0</v>
      </c>
      <c r="S27">
        <f t="shared" ca="1" si="25"/>
        <v>0</v>
      </c>
      <c r="T27">
        <f t="shared" ca="1" si="26"/>
        <v>0</v>
      </c>
      <c r="U27">
        <f t="shared" ca="1" si="27"/>
        <v>0</v>
      </c>
      <c r="V27">
        <f t="shared" ca="1" si="28"/>
        <v>0</v>
      </c>
      <c r="W27">
        <f t="shared" ca="1" si="29"/>
        <v>0</v>
      </c>
      <c r="X27">
        <f t="shared" ca="1" si="30"/>
        <v>0</v>
      </c>
      <c r="Y27">
        <f t="shared" ca="1" si="31"/>
        <v>0</v>
      </c>
      <c r="Z27">
        <f t="shared" ca="1" si="32"/>
        <v>0</v>
      </c>
      <c r="AA27">
        <f t="shared" ca="1" si="33"/>
        <v>1</v>
      </c>
      <c r="AB27">
        <f t="shared" ca="1" si="34"/>
        <v>0</v>
      </c>
      <c r="AC27">
        <f t="shared" ca="1" si="35"/>
        <v>0</v>
      </c>
      <c r="AD27">
        <f t="shared" ca="1" si="36"/>
        <v>0</v>
      </c>
      <c r="AE27">
        <f t="shared" ca="1" si="37"/>
        <v>0</v>
      </c>
      <c r="AF27">
        <f t="shared" ca="1" si="38"/>
        <v>0</v>
      </c>
      <c r="AG27">
        <f t="shared" ca="1" si="39"/>
        <v>0</v>
      </c>
      <c r="AH27">
        <f t="shared" ca="1" si="40"/>
        <v>0</v>
      </c>
      <c r="AI27">
        <f t="shared" ca="1" si="41"/>
        <v>0</v>
      </c>
      <c r="AJ27">
        <f t="shared" ca="1" si="42"/>
        <v>0</v>
      </c>
      <c r="AK27">
        <f t="shared" ca="1" si="43"/>
        <v>0</v>
      </c>
    </row>
    <row r="28" spans="3:37" x14ac:dyDescent="0.2">
      <c r="C28">
        <f t="shared" ca="1" si="0"/>
        <v>0.39078876697817744</v>
      </c>
      <c r="D28">
        <f t="shared" ca="1" si="1"/>
        <v>0.7500374014239386</v>
      </c>
      <c r="E28">
        <f t="shared" ca="1" si="23"/>
        <v>-0.35924863444576116</v>
      </c>
      <c r="R28">
        <f t="shared" ca="1" si="24"/>
        <v>0</v>
      </c>
      <c r="S28">
        <f t="shared" ca="1" si="25"/>
        <v>0</v>
      </c>
      <c r="T28">
        <f t="shared" ca="1" si="26"/>
        <v>0</v>
      </c>
      <c r="U28">
        <f t="shared" ca="1" si="27"/>
        <v>0</v>
      </c>
      <c r="V28">
        <f t="shared" ca="1" si="28"/>
        <v>0</v>
      </c>
      <c r="W28">
        <f t="shared" ca="1" si="29"/>
        <v>0</v>
      </c>
      <c r="X28">
        <f t="shared" ca="1" si="30"/>
        <v>1</v>
      </c>
      <c r="Y28">
        <f t="shared" ca="1" si="31"/>
        <v>0</v>
      </c>
      <c r="Z28">
        <f t="shared" ca="1" si="32"/>
        <v>0</v>
      </c>
      <c r="AA28">
        <f t="shared" ca="1" si="33"/>
        <v>0</v>
      </c>
      <c r="AB28">
        <f t="shared" ca="1" si="34"/>
        <v>0</v>
      </c>
      <c r="AC28">
        <f t="shared" ca="1" si="35"/>
        <v>0</v>
      </c>
      <c r="AD28">
        <f t="shared" ca="1" si="36"/>
        <v>0</v>
      </c>
      <c r="AE28">
        <f t="shared" ca="1" si="37"/>
        <v>0</v>
      </c>
      <c r="AF28">
        <f t="shared" ca="1" si="38"/>
        <v>0</v>
      </c>
      <c r="AG28">
        <f t="shared" ca="1" si="39"/>
        <v>0</v>
      </c>
      <c r="AH28">
        <f t="shared" ca="1" si="40"/>
        <v>0</v>
      </c>
      <c r="AI28">
        <f t="shared" ca="1" si="41"/>
        <v>0</v>
      </c>
      <c r="AJ28">
        <f t="shared" ca="1" si="42"/>
        <v>0</v>
      </c>
      <c r="AK28">
        <f t="shared" ca="1" si="43"/>
        <v>0</v>
      </c>
    </row>
    <row r="29" spans="3:37" x14ac:dyDescent="0.2">
      <c r="C29">
        <f t="shared" ca="1" si="0"/>
        <v>0.16921657140356311</v>
      </c>
      <c r="D29">
        <f t="shared" ca="1" si="1"/>
        <v>0.78775123498143862</v>
      </c>
      <c r="E29">
        <f t="shared" ca="1" si="23"/>
        <v>-0.61853466357787545</v>
      </c>
      <c r="R29">
        <f t="shared" ca="1" si="24"/>
        <v>0</v>
      </c>
      <c r="S29">
        <f t="shared" ca="1" si="25"/>
        <v>0</v>
      </c>
      <c r="T29">
        <f t="shared" ca="1" si="26"/>
        <v>0</v>
      </c>
      <c r="U29">
        <f t="shared" ca="1" si="27"/>
        <v>1</v>
      </c>
      <c r="V29">
        <f t="shared" ca="1" si="28"/>
        <v>0</v>
      </c>
      <c r="W29">
        <f t="shared" ca="1" si="29"/>
        <v>0</v>
      </c>
      <c r="X29">
        <f t="shared" ca="1" si="30"/>
        <v>0</v>
      </c>
      <c r="Y29">
        <f t="shared" ca="1" si="31"/>
        <v>0</v>
      </c>
      <c r="Z29">
        <f t="shared" ca="1" si="32"/>
        <v>0</v>
      </c>
      <c r="AA29">
        <f t="shared" ca="1" si="33"/>
        <v>0</v>
      </c>
      <c r="AB29">
        <f t="shared" ca="1" si="34"/>
        <v>0</v>
      </c>
      <c r="AC29">
        <f t="shared" ca="1" si="35"/>
        <v>0</v>
      </c>
      <c r="AD29">
        <f t="shared" ca="1" si="36"/>
        <v>0</v>
      </c>
      <c r="AE29">
        <f t="shared" ca="1" si="37"/>
        <v>0</v>
      </c>
      <c r="AF29">
        <f t="shared" ca="1" si="38"/>
        <v>0</v>
      </c>
      <c r="AG29">
        <f t="shared" ca="1" si="39"/>
        <v>0</v>
      </c>
      <c r="AH29">
        <f t="shared" ca="1" si="40"/>
        <v>0</v>
      </c>
      <c r="AI29">
        <f t="shared" ca="1" si="41"/>
        <v>0</v>
      </c>
      <c r="AJ29">
        <f t="shared" ca="1" si="42"/>
        <v>0</v>
      </c>
      <c r="AK29">
        <f t="shared" ca="1" si="43"/>
        <v>0</v>
      </c>
    </row>
    <row r="30" spans="3:37" x14ac:dyDescent="0.2">
      <c r="C30">
        <f t="shared" ca="1" si="0"/>
        <v>0.21186051297963907</v>
      </c>
      <c r="D30">
        <f t="shared" ca="1" si="1"/>
        <v>0.25911475200748824</v>
      </c>
      <c r="E30">
        <f t="shared" ca="1" si="23"/>
        <v>-4.7254239027849171E-2</v>
      </c>
      <c r="R30">
        <f t="shared" ca="1" si="24"/>
        <v>0</v>
      </c>
      <c r="S30">
        <f t="shared" ca="1" si="25"/>
        <v>0</v>
      </c>
      <c r="T30">
        <f t="shared" ca="1" si="26"/>
        <v>0</v>
      </c>
      <c r="U30">
        <f t="shared" ca="1" si="27"/>
        <v>0</v>
      </c>
      <c r="V30">
        <f t="shared" ca="1" si="28"/>
        <v>0</v>
      </c>
      <c r="W30">
        <f t="shared" ca="1" si="29"/>
        <v>0</v>
      </c>
      <c r="X30">
        <f t="shared" ca="1" si="30"/>
        <v>0</v>
      </c>
      <c r="Y30">
        <f t="shared" ca="1" si="31"/>
        <v>0</v>
      </c>
      <c r="Z30">
        <f t="shared" ca="1" si="32"/>
        <v>0</v>
      </c>
      <c r="AA30">
        <f t="shared" ca="1" si="33"/>
        <v>1</v>
      </c>
      <c r="AB30">
        <f t="shared" ca="1" si="34"/>
        <v>0</v>
      </c>
      <c r="AC30">
        <f t="shared" ca="1" si="35"/>
        <v>0</v>
      </c>
      <c r="AD30">
        <f t="shared" ca="1" si="36"/>
        <v>0</v>
      </c>
      <c r="AE30">
        <f t="shared" ca="1" si="37"/>
        <v>0</v>
      </c>
      <c r="AF30">
        <f t="shared" ca="1" si="38"/>
        <v>0</v>
      </c>
      <c r="AG30">
        <f t="shared" ca="1" si="39"/>
        <v>0</v>
      </c>
      <c r="AH30">
        <f t="shared" ca="1" si="40"/>
        <v>0</v>
      </c>
      <c r="AI30">
        <f t="shared" ca="1" si="41"/>
        <v>0</v>
      </c>
      <c r="AJ30">
        <f t="shared" ca="1" si="42"/>
        <v>0</v>
      </c>
      <c r="AK30">
        <f t="shared" ca="1" si="43"/>
        <v>0</v>
      </c>
    </row>
    <row r="31" spans="3:37" x14ac:dyDescent="0.2">
      <c r="C31">
        <f t="shared" ca="1" si="0"/>
        <v>0.40876326276008773</v>
      </c>
      <c r="D31">
        <f t="shared" ca="1" si="1"/>
        <v>0.38595399938272734</v>
      </c>
      <c r="E31">
        <f t="shared" ca="1" si="23"/>
        <v>2.2809263377360389E-2</v>
      </c>
      <c r="R31">
        <f t="shared" ca="1" si="24"/>
        <v>0</v>
      </c>
      <c r="S31">
        <f t="shared" ca="1" si="25"/>
        <v>0</v>
      </c>
      <c r="T31">
        <f t="shared" ca="1" si="26"/>
        <v>0</v>
      </c>
      <c r="U31">
        <f t="shared" ca="1" si="27"/>
        <v>0</v>
      </c>
      <c r="V31">
        <f t="shared" ca="1" si="28"/>
        <v>0</v>
      </c>
      <c r="W31">
        <f t="shared" ca="1" si="29"/>
        <v>0</v>
      </c>
      <c r="X31">
        <f t="shared" ca="1" si="30"/>
        <v>0</v>
      </c>
      <c r="Y31">
        <f t="shared" ca="1" si="31"/>
        <v>0</v>
      </c>
      <c r="Z31">
        <f t="shared" ca="1" si="32"/>
        <v>0</v>
      </c>
      <c r="AA31">
        <f t="shared" ca="1" si="33"/>
        <v>0</v>
      </c>
      <c r="AB31">
        <f t="shared" ca="1" si="34"/>
        <v>1</v>
      </c>
      <c r="AC31">
        <f t="shared" ca="1" si="35"/>
        <v>0</v>
      </c>
      <c r="AD31">
        <f t="shared" ca="1" si="36"/>
        <v>0</v>
      </c>
      <c r="AE31">
        <f t="shared" ca="1" si="37"/>
        <v>0</v>
      </c>
      <c r="AF31">
        <f t="shared" ca="1" si="38"/>
        <v>0</v>
      </c>
      <c r="AG31">
        <f t="shared" ca="1" si="39"/>
        <v>0</v>
      </c>
      <c r="AH31">
        <f t="shared" ca="1" si="40"/>
        <v>0</v>
      </c>
      <c r="AI31">
        <f t="shared" ca="1" si="41"/>
        <v>0</v>
      </c>
      <c r="AJ31">
        <f t="shared" ca="1" si="42"/>
        <v>0</v>
      </c>
      <c r="AK31">
        <f t="shared" ca="1" si="43"/>
        <v>0</v>
      </c>
    </row>
    <row r="32" spans="3:37" x14ac:dyDescent="0.2">
      <c r="C32">
        <f t="shared" ca="1" si="0"/>
        <v>0.41872878661311635</v>
      </c>
      <c r="D32">
        <f t="shared" ca="1" si="1"/>
        <v>0.53677038357905604</v>
      </c>
      <c r="E32">
        <f t="shared" ca="1" si="23"/>
        <v>-0.11804159696593969</v>
      </c>
      <c r="R32">
        <f t="shared" ca="1" si="24"/>
        <v>0</v>
      </c>
      <c r="S32">
        <f t="shared" ca="1" si="25"/>
        <v>0</v>
      </c>
      <c r="T32">
        <f t="shared" ca="1" si="26"/>
        <v>0</v>
      </c>
      <c r="U32">
        <f t="shared" ca="1" si="27"/>
        <v>0</v>
      </c>
      <c r="V32">
        <f t="shared" ca="1" si="28"/>
        <v>0</v>
      </c>
      <c r="W32">
        <f t="shared" ca="1" si="29"/>
        <v>0</v>
      </c>
      <c r="X32">
        <f t="shared" ca="1" si="30"/>
        <v>0</v>
      </c>
      <c r="Y32">
        <f t="shared" ca="1" si="31"/>
        <v>0</v>
      </c>
      <c r="Z32">
        <f t="shared" ca="1" si="32"/>
        <v>1</v>
      </c>
      <c r="AA32">
        <f t="shared" ca="1" si="33"/>
        <v>0</v>
      </c>
      <c r="AB32">
        <f t="shared" ca="1" si="34"/>
        <v>0</v>
      </c>
      <c r="AC32">
        <f t="shared" ca="1" si="35"/>
        <v>0</v>
      </c>
      <c r="AD32">
        <f t="shared" ca="1" si="36"/>
        <v>0</v>
      </c>
      <c r="AE32">
        <f t="shared" ca="1" si="37"/>
        <v>0</v>
      </c>
      <c r="AF32">
        <f t="shared" ca="1" si="38"/>
        <v>0</v>
      </c>
      <c r="AG32">
        <f t="shared" ca="1" si="39"/>
        <v>0</v>
      </c>
      <c r="AH32">
        <f t="shared" ca="1" si="40"/>
        <v>0</v>
      </c>
      <c r="AI32">
        <f t="shared" ca="1" si="41"/>
        <v>0</v>
      </c>
      <c r="AJ32">
        <f t="shared" ca="1" si="42"/>
        <v>0</v>
      </c>
      <c r="AK32">
        <f t="shared" ca="1" si="43"/>
        <v>0</v>
      </c>
    </row>
    <row r="33" spans="3:37" x14ac:dyDescent="0.2">
      <c r="C33">
        <f t="shared" ca="1" si="0"/>
        <v>0.44226068259573248</v>
      </c>
      <c r="D33">
        <f t="shared" ca="1" si="1"/>
        <v>0.60648732468980338</v>
      </c>
      <c r="E33">
        <f t="shared" ca="1" si="23"/>
        <v>-0.1642266420940709</v>
      </c>
      <c r="R33">
        <f t="shared" ca="1" si="24"/>
        <v>0</v>
      </c>
      <c r="S33">
        <f t="shared" ca="1" si="25"/>
        <v>0</v>
      </c>
      <c r="T33">
        <f t="shared" ca="1" si="26"/>
        <v>0</v>
      </c>
      <c r="U33">
        <f t="shared" ca="1" si="27"/>
        <v>0</v>
      </c>
      <c r="V33">
        <f t="shared" ca="1" si="28"/>
        <v>0</v>
      </c>
      <c r="W33">
        <f t="shared" ca="1" si="29"/>
        <v>0</v>
      </c>
      <c r="X33">
        <f t="shared" ca="1" si="30"/>
        <v>0</v>
      </c>
      <c r="Y33">
        <f t="shared" ca="1" si="31"/>
        <v>0</v>
      </c>
      <c r="Z33">
        <f t="shared" ca="1" si="32"/>
        <v>1</v>
      </c>
      <c r="AA33">
        <f t="shared" ca="1" si="33"/>
        <v>0</v>
      </c>
      <c r="AB33">
        <f t="shared" ca="1" si="34"/>
        <v>0</v>
      </c>
      <c r="AC33">
        <f t="shared" ca="1" si="35"/>
        <v>0</v>
      </c>
      <c r="AD33">
        <f t="shared" ca="1" si="36"/>
        <v>0</v>
      </c>
      <c r="AE33">
        <f t="shared" ca="1" si="37"/>
        <v>0</v>
      </c>
      <c r="AF33">
        <f t="shared" ca="1" si="38"/>
        <v>0</v>
      </c>
      <c r="AG33">
        <f t="shared" ca="1" si="39"/>
        <v>0</v>
      </c>
      <c r="AH33">
        <f t="shared" ca="1" si="40"/>
        <v>0</v>
      </c>
      <c r="AI33">
        <f t="shared" ca="1" si="41"/>
        <v>0</v>
      </c>
      <c r="AJ33">
        <f t="shared" ca="1" si="42"/>
        <v>0</v>
      </c>
      <c r="AK33">
        <f t="shared" ca="1" si="43"/>
        <v>0</v>
      </c>
    </row>
    <row r="34" spans="3:37" x14ac:dyDescent="0.2">
      <c r="C34">
        <f t="shared" ca="1" si="0"/>
        <v>0.30739244768362722</v>
      </c>
      <c r="D34">
        <f t="shared" ca="1" si="1"/>
        <v>0.76918214356805037</v>
      </c>
      <c r="E34">
        <f t="shared" ca="1" si="23"/>
        <v>-0.46178969588442315</v>
      </c>
      <c r="R34">
        <f t="shared" ca="1" si="24"/>
        <v>0</v>
      </c>
      <c r="S34">
        <f t="shared" ca="1" si="25"/>
        <v>0</v>
      </c>
      <c r="T34">
        <f t="shared" ca="1" si="26"/>
        <v>0</v>
      </c>
      <c r="U34">
        <f t="shared" ca="1" si="27"/>
        <v>0</v>
      </c>
      <c r="V34">
        <f t="shared" ca="1" si="28"/>
        <v>0</v>
      </c>
      <c r="W34">
        <f t="shared" ca="1" si="29"/>
        <v>1</v>
      </c>
      <c r="X34">
        <f t="shared" ca="1" si="30"/>
        <v>0</v>
      </c>
      <c r="Y34">
        <f t="shared" ca="1" si="31"/>
        <v>0</v>
      </c>
      <c r="Z34">
        <f t="shared" ca="1" si="32"/>
        <v>0</v>
      </c>
      <c r="AA34">
        <f t="shared" ca="1" si="33"/>
        <v>0</v>
      </c>
      <c r="AB34">
        <f t="shared" ca="1" si="34"/>
        <v>0</v>
      </c>
      <c r="AC34">
        <f t="shared" ca="1" si="35"/>
        <v>0</v>
      </c>
      <c r="AD34">
        <f t="shared" ca="1" si="36"/>
        <v>0</v>
      </c>
      <c r="AE34">
        <f t="shared" ca="1" si="37"/>
        <v>0</v>
      </c>
      <c r="AF34">
        <f t="shared" ca="1" si="38"/>
        <v>0</v>
      </c>
      <c r="AG34">
        <f t="shared" ca="1" si="39"/>
        <v>0</v>
      </c>
      <c r="AH34">
        <f t="shared" ca="1" si="40"/>
        <v>0</v>
      </c>
      <c r="AI34">
        <f t="shared" ca="1" si="41"/>
        <v>0</v>
      </c>
      <c r="AJ34">
        <f t="shared" ca="1" si="42"/>
        <v>0</v>
      </c>
      <c r="AK34">
        <f t="shared" ca="1" si="43"/>
        <v>0</v>
      </c>
    </row>
    <row r="35" spans="3:37" x14ac:dyDescent="0.2">
      <c r="C35">
        <f t="shared" ca="1" si="0"/>
        <v>0.59912621310832637</v>
      </c>
      <c r="D35">
        <f t="shared" ca="1" si="1"/>
        <v>0.45971092855788942</v>
      </c>
      <c r="E35">
        <f t="shared" ca="1" si="23"/>
        <v>0.13941528455043695</v>
      </c>
      <c r="R35">
        <f t="shared" ca="1" si="24"/>
        <v>0</v>
      </c>
      <c r="S35">
        <f t="shared" ca="1" si="25"/>
        <v>0</v>
      </c>
      <c r="T35">
        <f t="shared" ca="1" si="26"/>
        <v>0</v>
      </c>
      <c r="U35">
        <f t="shared" ca="1" si="27"/>
        <v>0</v>
      </c>
      <c r="V35">
        <f t="shared" ca="1" si="28"/>
        <v>0</v>
      </c>
      <c r="W35">
        <f t="shared" ca="1" si="29"/>
        <v>0</v>
      </c>
      <c r="X35">
        <f t="shared" ca="1" si="30"/>
        <v>0</v>
      </c>
      <c r="Y35">
        <f t="shared" ca="1" si="31"/>
        <v>0</v>
      </c>
      <c r="Z35">
        <f t="shared" ca="1" si="32"/>
        <v>0</v>
      </c>
      <c r="AA35">
        <f t="shared" ca="1" si="33"/>
        <v>0</v>
      </c>
      <c r="AB35">
        <f t="shared" ca="1" si="34"/>
        <v>0</v>
      </c>
      <c r="AC35">
        <f t="shared" ca="1" si="35"/>
        <v>1</v>
      </c>
      <c r="AD35">
        <f t="shared" ca="1" si="36"/>
        <v>0</v>
      </c>
      <c r="AE35">
        <f t="shared" ca="1" si="37"/>
        <v>0</v>
      </c>
      <c r="AF35">
        <f t="shared" ca="1" si="38"/>
        <v>0</v>
      </c>
      <c r="AG35">
        <f t="shared" ca="1" si="39"/>
        <v>0</v>
      </c>
      <c r="AH35">
        <f t="shared" ca="1" si="40"/>
        <v>0</v>
      </c>
      <c r="AI35">
        <f t="shared" ca="1" si="41"/>
        <v>0</v>
      </c>
      <c r="AJ35">
        <f t="shared" ca="1" si="42"/>
        <v>0</v>
      </c>
      <c r="AK35">
        <f t="shared" ca="1" si="43"/>
        <v>0</v>
      </c>
    </row>
    <row r="36" spans="3:37" x14ac:dyDescent="0.2">
      <c r="C36">
        <f t="shared" ca="1" si="0"/>
        <v>0.38259226331262652</v>
      </c>
      <c r="D36">
        <f t="shared" ca="1" si="1"/>
        <v>0.56994883651389749</v>
      </c>
      <c r="E36">
        <f t="shared" ca="1" si="23"/>
        <v>-0.18735657320127097</v>
      </c>
      <c r="R36">
        <f t="shared" ca="1" si="24"/>
        <v>0</v>
      </c>
      <c r="S36">
        <f t="shared" ca="1" si="25"/>
        <v>0</v>
      </c>
      <c r="T36">
        <f t="shared" ca="1" si="26"/>
        <v>0</v>
      </c>
      <c r="U36">
        <f t="shared" ca="1" si="27"/>
        <v>0</v>
      </c>
      <c r="V36">
        <f t="shared" ca="1" si="28"/>
        <v>0</v>
      </c>
      <c r="W36">
        <f t="shared" ca="1" si="29"/>
        <v>0</v>
      </c>
      <c r="X36">
        <f t="shared" ca="1" si="30"/>
        <v>0</v>
      </c>
      <c r="Y36">
        <f t="shared" ca="1" si="31"/>
        <v>0</v>
      </c>
      <c r="Z36">
        <f t="shared" ca="1" si="32"/>
        <v>1</v>
      </c>
      <c r="AA36">
        <f t="shared" ca="1" si="33"/>
        <v>0</v>
      </c>
      <c r="AB36">
        <f t="shared" ca="1" si="34"/>
        <v>0</v>
      </c>
      <c r="AC36">
        <f t="shared" ca="1" si="35"/>
        <v>0</v>
      </c>
      <c r="AD36">
        <f t="shared" ca="1" si="36"/>
        <v>0</v>
      </c>
      <c r="AE36">
        <f t="shared" ca="1" si="37"/>
        <v>0</v>
      </c>
      <c r="AF36">
        <f t="shared" ca="1" si="38"/>
        <v>0</v>
      </c>
      <c r="AG36">
        <f t="shared" ca="1" si="39"/>
        <v>0</v>
      </c>
      <c r="AH36">
        <f t="shared" ca="1" si="40"/>
        <v>0</v>
      </c>
      <c r="AI36">
        <f t="shared" ca="1" si="41"/>
        <v>0</v>
      </c>
      <c r="AJ36">
        <f t="shared" ca="1" si="42"/>
        <v>0</v>
      </c>
      <c r="AK36">
        <f t="shared" ca="1" si="43"/>
        <v>0</v>
      </c>
    </row>
    <row r="37" spans="3:37" x14ac:dyDescent="0.2">
      <c r="C37">
        <f t="shared" ca="1" si="0"/>
        <v>0.49035718140858742</v>
      </c>
      <c r="D37">
        <f t="shared" ca="1" si="1"/>
        <v>0.28032762828981761</v>
      </c>
      <c r="E37">
        <f t="shared" ca="1" si="23"/>
        <v>0.21002955311876981</v>
      </c>
      <c r="R37">
        <f t="shared" ca="1" si="24"/>
        <v>0</v>
      </c>
      <c r="S37">
        <f t="shared" ca="1" si="25"/>
        <v>0</v>
      </c>
      <c r="T37">
        <f t="shared" ca="1" si="26"/>
        <v>0</v>
      </c>
      <c r="U37">
        <f t="shared" ca="1" si="27"/>
        <v>0</v>
      </c>
      <c r="V37">
        <f t="shared" ca="1" si="28"/>
        <v>0</v>
      </c>
      <c r="W37">
        <f t="shared" ca="1" si="29"/>
        <v>0</v>
      </c>
      <c r="X37">
        <f t="shared" ca="1" si="30"/>
        <v>0</v>
      </c>
      <c r="Y37">
        <f t="shared" ca="1" si="31"/>
        <v>0</v>
      </c>
      <c r="Z37">
        <f t="shared" ca="1" si="32"/>
        <v>0</v>
      </c>
      <c r="AA37">
        <f t="shared" ca="1" si="33"/>
        <v>0</v>
      </c>
      <c r="AB37">
        <f t="shared" ca="1" si="34"/>
        <v>0</v>
      </c>
      <c r="AC37">
        <f t="shared" ca="1" si="35"/>
        <v>0</v>
      </c>
      <c r="AD37">
        <f t="shared" ca="1" si="36"/>
        <v>1</v>
      </c>
      <c r="AE37">
        <f t="shared" ca="1" si="37"/>
        <v>0</v>
      </c>
      <c r="AF37">
        <f t="shared" ca="1" si="38"/>
        <v>0</v>
      </c>
      <c r="AG37">
        <f t="shared" ca="1" si="39"/>
        <v>0</v>
      </c>
      <c r="AH37">
        <f t="shared" ca="1" si="40"/>
        <v>0</v>
      </c>
      <c r="AI37">
        <f t="shared" ca="1" si="41"/>
        <v>0</v>
      </c>
      <c r="AJ37">
        <f t="shared" ca="1" si="42"/>
        <v>0</v>
      </c>
      <c r="AK37">
        <f t="shared" ca="1" si="43"/>
        <v>0</v>
      </c>
    </row>
    <row r="38" spans="3:37" x14ac:dyDescent="0.2">
      <c r="C38">
        <f t="shared" ca="1" si="0"/>
        <v>0.66713716303867909</v>
      </c>
      <c r="D38">
        <f t="shared" ca="1" si="1"/>
        <v>0.77544702212593575</v>
      </c>
      <c r="E38">
        <f t="shared" ca="1" si="23"/>
        <v>-0.10830985908725665</v>
      </c>
      <c r="R38">
        <f t="shared" ca="1" si="24"/>
        <v>0</v>
      </c>
      <c r="S38">
        <f t="shared" ca="1" si="25"/>
        <v>0</v>
      </c>
      <c r="T38">
        <f t="shared" ca="1" si="26"/>
        <v>0</v>
      </c>
      <c r="U38">
        <f t="shared" ca="1" si="27"/>
        <v>0</v>
      </c>
      <c r="V38">
        <f t="shared" ca="1" si="28"/>
        <v>0</v>
      </c>
      <c r="W38">
        <f t="shared" ca="1" si="29"/>
        <v>0</v>
      </c>
      <c r="X38">
        <f t="shared" ca="1" si="30"/>
        <v>0</v>
      </c>
      <c r="Y38">
        <f t="shared" ca="1" si="31"/>
        <v>0</v>
      </c>
      <c r="Z38">
        <f t="shared" ca="1" si="32"/>
        <v>1</v>
      </c>
      <c r="AA38">
        <f t="shared" ca="1" si="33"/>
        <v>0</v>
      </c>
      <c r="AB38">
        <f t="shared" ca="1" si="34"/>
        <v>0</v>
      </c>
      <c r="AC38">
        <f t="shared" ca="1" si="35"/>
        <v>0</v>
      </c>
      <c r="AD38">
        <f t="shared" ca="1" si="36"/>
        <v>0</v>
      </c>
      <c r="AE38">
        <f t="shared" ca="1" si="37"/>
        <v>0</v>
      </c>
      <c r="AF38">
        <f t="shared" ca="1" si="38"/>
        <v>0</v>
      </c>
      <c r="AG38">
        <f t="shared" ca="1" si="39"/>
        <v>0</v>
      </c>
      <c r="AH38">
        <f t="shared" ca="1" si="40"/>
        <v>0</v>
      </c>
      <c r="AI38">
        <f t="shared" ca="1" si="41"/>
        <v>0</v>
      </c>
      <c r="AJ38">
        <f t="shared" ca="1" si="42"/>
        <v>0</v>
      </c>
      <c r="AK38">
        <f t="shared" ca="1" si="43"/>
        <v>0</v>
      </c>
    </row>
    <row r="39" spans="3:37" x14ac:dyDescent="0.2">
      <c r="C39">
        <f t="shared" ca="1" si="0"/>
        <v>0.32296866122797069</v>
      </c>
      <c r="D39">
        <f t="shared" ca="1" si="1"/>
        <v>0.73085341696012496</v>
      </c>
      <c r="E39">
        <f t="shared" ca="1" si="23"/>
        <v>-0.40788475573215427</v>
      </c>
      <c r="R39">
        <f t="shared" ca="1" si="24"/>
        <v>0</v>
      </c>
      <c r="S39">
        <f t="shared" ca="1" si="25"/>
        <v>0</v>
      </c>
      <c r="T39">
        <f t="shared" ca="1" si="26"/>
        <v>0</v>
      </c>
      <c r="U39">
        <f t="shared" ca="1" si="27"/>
        <v>0</v>
      </c>
      <c r="V39">
        <f t="shared" ca="1" si="28"/>
        <v>0</v>
      </c>
      <c r="W39">
        <f t="shared" ca="1" si="29"/>
        <v>1</v>
      </c>
      <c r="X39">
        <f t="shared" ca="1" si="30"/>
        <v>0</v>
      </c>
      <c r="Y39">
        <f t="shared" ca="1" si="31"/>
        <v>0</v>
      </c>
      <c r="Z39">
        <f t="shared" ca="1" si="32"/>
        <v>0</v>
      </c>
      <c r="AA39">
        <f t="shared" ca="1" si="33"/>
        <v>0</v>
      </c>
      <c r="AB39">
        <f t="shared" ca="1" si="34"/>
        <v>0</v>
      </c>
      <c r="AC39">
        <f t="shared" ca="1" si="35"/>
        <v>0</v>
      </c>
      <c r="AD39">
        <f t="shared" ca="1" si="36"/>
        <v>0</v>
      </c>
      <c r="AE39">
        <f t="shared" ca="1" si="37"/>
        <v>0</v>
      </c>
      <c r="AF39">
        <f t="shared" ca="1" si="38"/>
        <v>0</v>
      </c>
      <c r="AG39">
        <f t="shared" ca="1" si="39"/>
        <v>0</v>
      </c>
      <c r="AH39">
        <f t="shared" ca="1" si="40"/>
        <v>0</v>
      </c>
      <c r="AI39">
        <f t="shared" ca="1" si="41"/>
        <v>0</v>
      </c>
      <c r="AJ39">
        <f t="shared" ca="1" si="42"/>
        <v>0</v>
      </c>
      <c r="AK39">
        <f t="shared" ca="1" si="43"/>
        <v>0</v>
      </c>
    </row>
    <row r="40" spans="3:37" x14ac:dyDescent="0.2">
      <c r="C40">
        <f t="shared" ca="1" si="0"/>
        <v>0.32601622156681703</v>
      </c>
      <c r="D40">
        <f t="shared" ca="1" si="1"/>
        <v>0.62951673523801821</v>
      </c>
      <c r="E40">
        <f t="shared" ca="1" si="23"/>
        <v>-0.30350051367120118</v>
      </c>
      <c r="R40">
        <f t="shared" ca="1" si="24"/>
        <v>0</v>
      </c>
      <c r="S40">
        <f t="shared" ca="1" si="25"/>
        <v>0</v>
      </c>
      <c r="T40">
        <f t="shared" ca="1" si="26"/>
        <v>0</v>
      </c>
      <c r="U40">
        <f t="shared" ca="1" si="27"/>
        <v>0</v>
      </c>
      <c r="V40">
        <f t="shared" ca="1" si="28"/>
        <v>0</v>
      </c>
      <c r="W40">
        <f t="shared" ca="1" si="29"/>
        <v>0</v>
      </c>
      <c r="X40">
        <f t="shared" ca="1" si="30"/>
        <v>1</v>
      </c>
      <c r="Y40">
        <f t="shared" ca="1" si="31"/>
        <v>0</v>
      </c>
      <c r="Z40">
        <f t="shared" ca="1" si="32"/>
        <v>0</v>
      </c>
      <c r="AA40">
        <f t="shared" ca="1" si="33"/>
        <v>0</v>
      </c>
      <c r="AB40">
        <f t="shared" ca="1" si="34"/>
        <v>0</v>
      </c>
      <c r="AC40">
        <f t="shared" ca="1" si="35"/>
        <v>0</v>
      </c>
      <c r="AD40">
        <f t="shared" ca="1" si="36"/>
        <v>0</v>
      </c>
      <c r="AE40">
        <f t="shared" ca="1" si="37"/>
        <v>0</v>
      </c>
      <c r="AF40">
        <f t="shared" ca="1" si="38"/>
        <v>0</v>
      </c>
      <c r="AG40">
        <f t="shared" ca="1" si="39"/>
        <v>0</v>
      </c>
      <c r="AH40">
        <f t="shared" ca="1" si="40"/>
        <v>0</v>
      </c>
      <c r="AI40">
        <f t="shared" ca="1" si="41"/>
        <v>0</v>
      </c>
      <c r="AJ40">
        <f t="shared" ca="1" si="42"/>
        <v>0</v>
      </c>
      <c r="AK40">
        <f t="shared" ca="1" si="43"/>
        <v>0</v>
      </c>
    </row>
    <row r="41" spans="3:37" x14ac:dyDescent="0.2">
      <c r="C41">
        <f t="shared" ca="1" si="0"/>
        <v>0.22189570309312681</v>
      </c>
      <c r="D41">
        <f t="shared" ca="1" si="1"/>
        <v>0.65665185026170469</v>
      </c>
      <c r="E41">
        <f t="shared" ref="E41:E56" ca="1" si="44">C41-D41</f>
        <v>-0.43475614716857791</v>
      </c>
      <c r="R41">
        <f t="shared" ref="R41:R56" ca="1" si="45">IF(AND($E41&gt;-1,$E41&lt;=-0.9),1,0)</f>
        <v>0</v>
      </c>
      <c r="S41">
        <f t="shared" ref="S41:S56" ca="1" si="46">IF(AND($E41&gt;-0.9,$E41&lt;=-0.8),1,0)</f>
        <v>0</v>
      </c>
      <c r="T41">
        <f t="shared" ref="T41:T56" ca="1" si="47">IF(AND($E41&gt;-0.8,$E41&lt;=-0.7),1,0)</f>
        <v>0</v>
      </c>
      <c r="U41">
        <f t="shared" ref="U41:U56" ca="1" si="48">IF(AND($E41&gt;-0.7,$E41&lt;=-0.6),1,0)</f>
        <v>0</v>
      </c>
      <c r="V41">
        <f t="shared" ref="V41:V56" ca="1" si="49">IF(AND($E41&gt;-0.6,$E41&lt;=-0.5),1,0)</f>
        <v>0</v>
      </c>
      <c r="W41">
        <f t="shared" ref="W41:W56" ca="1" si="50">IF(AND($E41&gt;-0.5,$E41&lt;=-0.4),1,0)</f>
        <v>1</v>
      </c>
      <c r="X41">
        <f t="shared" ref="X41:X56" ca="1" si="51">IF(AND($E41&gt;-0.4,$E41&lt;=-0.3),1,0)</f>
        <v>0</v>
      </c>
      <c r="Y41">
        <f t="shared" ref="Y41:Y56" ca="1" si="52">IF(AND($E41&gt;-0.3,$E41&lt;=-0.2),1,0)</f>
        <v>0</v>
      </c>
      <c r="Z41">
        <f t="shared" ref="Z41:Z56" ca="1" si="53">IF(AND($E41&gt;-0.2,$E41&lt;=-0.1),1,0)</f>
        <v>0</v>
      </c>
      <c r="AA41">
        <f t="shared" ref="AA41:AA56" ca="1" si="54">IF(AND($E41&gt;-0.1,$E41&lt;=0),1,0)</f>
        <v>0</v>
      </c>
      <c r="AB41">
        <f t="shared" ref="AB41:AB56" ca="1" si="55">IF(AND($E41&gt;0,$E41&lt;=0.1),1,0)</f>
        <v>0</v>
      </c>
      <c r="AC41">
        <f t="shared" ref="AC41:AC56" ca="1" si="56">IF(AND($E41&gt;0.1,$E41&lt;=0.2),1,0)</f>
        <v>0</v>
      </c>
      <c r="AD41">
        <f t="shared" ref="AD41:AD56" ca="1" si="57">IF(AND($E41&gt;0.2,$E41&lt;=0.3),1,0)</f>
        <v>0</v>
      </c>
      <c r="AE41">
        <f t="shared" ref="AE41:AE56" ca="1" si="58">IF(AND($E41&gt;0.3,$E41&lt;=0.4),1,0)</f>
        <v>0</v>
      </c>
      <c r="AF41">
        <f t="shared" ref="AF41:AF56" ca="1" si="59">IF(AND($E41&gt;0.4,$E41&lt;=0.5),1,0)</f>
        <v>0</v>
      </c>
      <c r="AG41">
        <f t="shared" ref="AG41:AG56" ca="1" si="60">IF(AND($E41&gt;0.5,$E41&lt;=0.6),1,0)</f>
        <v>0</v>
      </c>
      <c r="AH41">
        <f t="shared" ref="AH41:AH56" ca="1" si="61">IF(AND($E41&gt;0.6,$E41&lt;=0.7),1,0)</f>
        <v>0</v>
      </c>
      <c r="AI41">
        <f t="shared" ref="AI41:AI56" ca="1" si="62">IF(AND($E41&gt;0.7,$E41&lt;=0.8),1,0)</f>
        <v>0</v>
      </c>
      <c r="AJ41">
        <f t="shared" ref="AJ41:AJ56" ca="1" si="63">IF(AND($E41&gt;0.8,$E41&lt;=0.9),1,0)</f>
        <v>0</v>
      </c>
      <c r="AK41">
        <f t="shared" ref="AK41:AK56" ca="1" si="64">IF(AND($E41&gt;0.9,$E41&lt;=1),1,0)</f>
        <v>0</v>
      </c>
    </row>
    <row r="42" spans="3:37" x14ac:dyDescent="0.2">
      <c r="C42">
        <f t="shared" ca="1" si="0"/>
        <v>0.549034700881048</v>
      </c>
      <c r="D42">
        <f t="shared" ca="1" si="1"/>
        <v>0.66742810825414212</v>
      </c>
      <c r="E42">
        <f t="shared" ca="1" si="44"/>
        <v>-0.11839340737309412</v>
      </c>
      <c r="R42">
        <f t="shared" ca="1" si="45"/>
        <v>0</v>
      </c>
      <c r="S42">
        <f t="shared" ca="1" si="46"/>
        <v>0</v>
      </c>
      <c r="T42">
        <f t="shared" ca="1" si="47"/>
        <v>0</v>
      </c>
      <c r="U42">
        <f t="shared" ca="1" si="48"/>
        <v>0</v>
      </c>
      <c r="V42">
        <f t="shared" ca="1" si="49"/>
        <v>0</v>
      </c>
      <c r="W42">
        <f t="shared" ca="1" si="50"/>
        <v>0</v>
      </c>
      <c r="X42">
        <f t="shared" ca="1" si="51"/>
        <v>0</v>
      </c>
      <c r="Y42">
        <f t="shared" ca="1" si="52"/>
        <v>0</v>
      </c>
      <c r="Z42">
        <f t="shared" ca="1" si="53"/>
        <v>1</v>
      </c>
      <c r="AA42">
        <f t="shared" ca="1" si="54"/>
        <v>0</v>
      </c>
      <c r="AB42">
        <f t="shared" ca="1" si="55"/>
        <v>0</v>
      </c>
      <c r="AC42">
        <f t="shared" ca="1" si="56"/>
        <v>0</v>
      </c>
      <c r="AD42">
        <f t="shared" ca="1" si="57"/>
        <v>0</v>
      </c>
      <c r="AE42">
        <f t="shared" ca="1" si="58"/>
        <v>0</v>
      </c>
      <c r="AF42">
        <f t="shared" ca="1" si="59"/>
        <v>0</v>
      </c>
      <c r="AG42">
        <f t="shared" ca="1" si="60"/>
        <v>0</v>
      </c>
      <c r="AH42">
        <f t="shared" ca="1" si="61"/>
        <v>0</v>
      </c>
      <c r="AI42">
        <f t="shared" ca="1" si="62"/>
        <v>0</v>
      </c>
      <c r="AJ42">
        <f t="shared" ca="1" si="63"/>
        <v>0</v>
      </c>
      <c r="AK42">
        <f t="shared" ca="1" si="64"/>
        <v>0</v>
      </c>
    </row>
    <row r="43" spans="3:37" x14ac:dyDescent="0.2">
      <c r="C43">
        <f t="shared" ca="1" si="0"/>
        <v>0.45336445132387204</v>
      </c>
      <c r="D43">
        <f t="shared" ca="1" si="1"/>
        <v>0.67040066255607855</v>
      </c>
      <c r="E43">
        <f t="shared" ca="1" si="44"/>
        <v>-0.21703621123220651</v>
      </c>
      <c r="R43">
        <f t="shared" ca="1" si="45"/>
        <v>0</v>
      </c>
      <c r="S43">
        <f t="shared" ca="1" si="46"/>
        <v>0</v>
      </c>
      <c r="T43">
        <f t="shared" ca="1" si="47"/>
        <v>0</v>
      </c>
      <c r="U43">
        <f t="shared" ca="1" si="48"/>
        <v>0</v>
      </c>
      <c r="V43">
        <f t="shared" ca="1" si="49"/>
        <v>0</v>
      </c>
      <c r="W43">
        <f t="shared" ca="1" si="50"/>
        <v>0</v>
      </c>
      <c r="X43">
        <f t="shared" ca="1" si="51"/>
        <v>0</v>
      </c>
      <c r="Y43">
        <f t="shared" ca="1" si="52"/>
        <v>1</v>
      </c>
      <c r="Z43">
        <f t="shared" ca="1" si="53"/>
        <v>0</v>
      </c>
      <c r="AA43">
        <f t="shared" ca="1" si="54"/>
        <v>0</v>
      </c>
      <c r="AB43">
        <f t="shared" ca="1" si="55"/>
        <v>0</v>
      </c>
      <c r="AC43">
        <f t="shared" ca="1" si="56"/>
        <v>0</v>
      </c>
      <c r="AD43">
        <f t="shared" ca="1" si="57"/>
        <v>0</v>
      </c>
      <c r="AE43">
        <f t="shared" ca="1" si="58"/>
        <v>0</v>
      </c>
      <c r="AF43">
        <f t="shared" ca="1" si="59"/>
        <v>0</v>
      </c>
      <c r="AG43">
        <f t="shared" ca="1" si="60"/>
        <v>0</v>
      </c>
      <c r="AH43">
        <f t="shared" ca="1" si="61"/>
        <v>0</v>
      </c>
      <c r="AI43">
        <f t="shared" ca="1" si="62"/>
        <v>0</v>
      </c>
      <c r="AJ43">
        <f t="shared" ca="1" si="63"/>
        <v>0</v>
      </c>
      <c r="AK43">
        <f t="shared" ca="1" si="64"/>
        <v>0</v>
      </c>
    </row>
    <row r="44" spans="3:37" x14ac:dyDescent="0.2">
      <c r="C44">
        <f t="shared" ca="1" si="0"/>
        <v>0.55401810191990974</v>
      </c>
      <c r="D44">
        <f t="shared" ca="1" si="1"/>
        <v>0.69746707833266375</v>
      </c>
      <c r="E44">
        <f t="shared" ca="1" si="44"/>
        <v>-0.143448976412754</v>
      </c>
      <c r="R44">
        <f t="shared" ca="1" si="45"/>
        <v>0</v>
      </c>
      <c r="S44">
        <f t="shared" ca="1" si="46"/>
        <v>0</v>
      </c>
      <c r="T44">
        <f t="shared" ca="1" si="47"/>
        <v>0</v>
      </c>
      <c r="U44">
        <f t="shared" ca="1" si="48"/>
        <v>0</v>
      </c>
      <c r="V44">
        <f t="shared" ca="1" si="49"/>
        <v>0</v>
      </c>
      <c r="W44">
        <f t="shared" ca="1" si="50"/>
        <v>0</v>
      </c>
      <c r="X44">
        <f t="shared" ca="1" si="51"/>
        <v>0</v>
      </c>
      <c r="Y44">
        <f t="shared" ca="1" si="52"/>
        <v>0</v>
      </c>
      <c r="Z44">
        <f t="shared" ca="1" si="53"/>
        <v>1</v>
      </c>
      <c r="AA44">
        <f t="shared" ca="1" si="54"/>
        <v>0</v>
      </c>
      <c r="AB44">
        <f t="shared" ca="1" si="55"/>
        <v>0</v>
      </c>
      <c r="AC44">
        <f t="shared" ca="1" si="56"/>
        <v>0</v>
      </c>
      <c r="AD44">
        <f t="shared" ca="1" si="57"/>
        <v>0</v>
      </c>
      <c r="AE44">
        <f t="shared" ca="1" si="58"/>
        <v>0</v>
      </c>
      <c r="AF44">
        <f t="shared" ca="1" si="59"/>
        <v>0</v>
      </c>
      <c r="AG44">
        <f t="shared" ca="1" si="60"/>
        <v>0</v>
      </c>
      <c r="AH44">
        <f t="shared" ca="1" si="61"/>
        <v>0</v>
      </c>
      <c r="AI44">
        <f t="shared" ca="1" si="62"/>
        <v>0</v>
      </c>
      <c r="AJ44">
        <f t="shared" ca="1" si="63"/>
        <v>0</v>
      </c>
      <c r="AK44">
        <f t="shared" ca="1" si="64"/>
        <v>0</v>
      </c>
    </row>
    <row r="45" spans="3:37" x14ac:dyDescent="0.2">
      <c r="C45">
        <f t="shared" ca="1" si="0"/>
        <v>0.7043155325517243</v>
      </c>
      <c r="D45">
        <f t="shared" ca="1" si="1"/>
        <v>0.45338956137710867</v>
      </c>
      <c r="E45">
        <f t="shared" ca="1" si="44"/>
        <v>0.25092597117461563</v>
      </c>
      <c r="R45">
        <f t="shared" ca="1" si="45"/>
        <v>0</v>
      </c>
      <c r="S45">
        <f t="shared" ca="1" si="46"/>
        <v>0</v>
      </c>
      <c r="T45">
        <f t="shared" ca="1" si="47"/>
        <v>0</v>
      </c>
      <c r="U45">
        <f t="shared" ca="1" si="48"/>
        <v>0</v>
      </c>
      <c r="V45">
        <f t="shared" ca="1" si="49"/>
        <v>0</v>
      </c>
      <c r="W45">
        <f t="shared" ca="1" si="50"/>
        <v>0</v>
      </c>
      <c r="X45">
        <f t="shared" ca="1" si="51"/>
        <v>0</v>
      </c>
      <c r="Y45">
        <f t="shared" ca="1" si="52"/>
        <v>0</v>
      </c>
      <c r="Z45">
        <f t="shared" ca="1" si="53"/>
        <v>0</v>
      </c>
      <c r="AA45">
        <f t="shared" ca="1" si="54"/>
        <v>0</v>
      </c>
      <c r="AB45">
        <f t="shared" ca="1" si="55"/>
        <v>0</v>
      </c>
      <c r="AC45">
        <f t="shared" ca="1" si="56"/>
        <v>0</v>
      </c>
      <c r="AD45">
        <f t="shared" ca="1" si="57"/>
        <v>1</v>
      </c>
      <c r="AE45">
        <f t="shared" ca="1" si="58"/>
        <v>0</v>
      </c>
      <c r="AF45">
        <f t="shared" ca="1" si="59"/>
        <v>0</v>
      </c>
      <c r="AG45">
        <f t="shared" ca="1" si="60"/>
        <v>0</v>
      </c>
      <c r="AH45">
        <f t="shared" ca="1" si="61"/>
        <v>0</v>
      </c>
      <c r="AI45">
        <f t="shared" ca="1" si="62"/>
        <v>0</v>
      </c>
      <c r="AJ45">
        <f t="shared" ca="1" si="63"/>
        <v>0</v>
      </c>
      <c r="AK45">
        <f t="shared" ca="1" si="64"/>
        <v>0</v>
      </c>
    </row>
    <row r="46" spans="3:37" x14ac:dyDescent="0.2">
      <c r="C46">
        <f t="shared" ca="1" si="0"/>
        <v>0.42045550237557611</v>
      </c>
      <c r="D46">
        <f t="shared" ca="1" si="1"/>
        <v>0.38216048400393454</v>
      </c>
      <c r="E46">
        <f t="shared" ca="1" si="44"/>
        <v>3.8295018371641565E-2</v>
      </c>
      <c r="R46">
        <f t="shared" ca="1" si="45"/>
        <v>0</v>
      </c>
      <c r="S46">
        <f t="shared" ca="1" si="46"/>
        <v>0</v>
      </c>
      <c r="T46">
        <f t="shared" ca="1" si="47"/>
        <v>0</v>
      </c>
      <c r="U46">
        <f t="shared" ca="1" si="48"/>
        <v>0</v>
      </c>
      <c r="V46">
        <f t="shared" ca="1" si="49"/>
        <v>0</v>
      </c>
      <c r="W46">
        <f t="shared" ca="1" si="50"/>
        <v>0</v>
      </c>
      <c r="X46">
        <f t="shared" ca="1" si="51"/>
        <v>0</v>
      </c>
      <c r="Y46">
        <f t="shared" ca="1" si="52"/>
        <v>0</v>
      </c>
      <c r="Z46">
        <f t="shared" ca="1" si="53"/>
        <v>0</v>
      </c>
      <c r="AA46">
        <f t="shared" ca="1" si="54"/>
        <v>0</v>
      </c>
      <c r="AB46">
        <f t="shared" ca="1" si="55"/>
        <v>1</v>
      </c>
      <c r="AC46">
        <f t="shared" ca="1" si="56"/>
        <v>0</v>
      </c>
      <c r="AD46">
        <f t="shared" ca="1" si="57"/>
        <v>0</v>
      </c>
      <c r="AE46">
        <f t="shared" ca="1" si="58"/>
        <v>0</v>
      </c>
      <c r="AF46">
        <f t="shared" ca="1" si="59"/>
        <v>0</v>
      </c>
      <c r="AG46">
        <f t="shared" ca="1" si="60"/>
        <v>0</v>
      </c>
      <c r="AH46">
        <f t="shared" ca="1" si="61"/>
        <v>0</v>
      </c>
      <c r="AI46">
        <f t="shared" ca="1" si="62"/>
        <v>0</v>
      </c>
      <c r="AJ46">
        <f t="shared" ca="1" si="63"/>
        <v>0</v>
      </c>
      <c r="AK46">
        <f t="shared" ca="1" si="64"/>
        <v>0</v>
      </c>
    </row>
    <row r="47" spans="3:37" x14ac:dyDescent="0.2">
      <c r="C47">
        <f t="shared" ca="1" si="0"/>
        <v>0.23072239110029588</v>
      </c>
      <c r="D47">
        <f t="shared" ca="1" si="1"/>
        <v>0.41098464885404729</v>
      </c>
      <c r="E47">
        <f t="shared" ca="1" si="44"/>
        <v>-0.1802622577537514</v>
      </c>
      <c r="R47">
        <f t="shared" ca="1" si="45"/>
        <v>0</v>
      </c>
      <c r="S47">
        <f t="shared" ca="1" si="46"/>
        <v>0</v>
      </c>
      <c r="T47">
        <f t="shared" ca="1" si="47"/>
        <v>0</v>
      </c>
      <c r="U47">
        <f t="shared" ca="1" si="48"/>
        <v>0</v>
      </c>
      <c r="V47">
        <f t="shared" ca="1" si="49"/>
        <v>0</v>
      </c>
      <c r="W47">
        <f t="shared" ca="1" si="50"/>
        <v>0</v>
      </c>
      <c r="X47">
        <f t="shared" ca="1" si="51"/>
        <v>0</v>
      </c>
      <c r="Y47">
        <f t="shared" ca="1" si="52"/>
        <v>0</v>
      </c>
      <c r="Z47">
        <f t="shared" ca="1" si="53"/>
        <v>1</v>
      </c>
      <c r="AA47">
        <f t="shared" ca="1" si="54"/>
        <v>0</v>
      </c>
      <c r="AB47">
        <f t="shared" ca="1" si="55"/>
        <v>0</v>
      </c>
      <c r="AC47">
        <f t="shared" ca="1" si="56"/>
        <v>0</v>
      </c>
      <c r="AD47">
        <f t="shared" ca="1" si="57"/>
        <v>0</v>
      </c>
      <c r="AE47">
        <f t="shared" ca="1" si="58"/>
        <v>0</v>
      </c>
      <c r="AF47">
        <f t="shared" ca="1" si="59"/>
        <v>0</v>
      </c>
      <c r="AG47">
        <f t="shared" ca="1" si="60"/>
        <v>0</v>
      </c>
      <c r="AH47">
        <f t="shared" ca="1" si="61"/>
        <v>0</v>
      </c>
      <c r="AI47">
        <f t="shared" ca="1" si="62"/>
        <v>0</v>
      </c>
      <c r="AJ47">
        <f t="shared" ca="1" si="63"/>
        <v>0</v>
      </c>
      <c r="AK47">
        <f t="shared" ca="1" si="64"/>
        <v>0</v>
      </c>
    </row>
    <row r="48" spans="3:37" x14ac:dyDescent="0.2">
      <c r="C48">
        <f t="shared" ca="1" si="0"/>
        <v>0.16919057211911012</v>
      </c>
      <c r="D48">
        <f t="shared" ca="1" si="1"/>
        <v>0.91319262727772754</v>
      </c>
      <c r="E48">
        <f t="shared" ca="1" si="44"/>
        <v>-0.74400205515861739</v>
      </c>
      <c r="R48">
        <f t="shared" ca="1" si="45"/>
        <v>0</v>
      </c>
      <c r="S48">
        <f t="shared" ca="1" si="46"/>
        <v>0</v>
      </c>
      <c r="T48">
        <f t="shared" ca="1" si="47"/>
        <v>1</v>
      </c>
      <c r="U48">
        <f t="shared" ca="1" si="48"/>
        <v>0</v>
      </c>
      <c r="V48">
        <f t="shared" ca="1" si="49"/>
        <v>0</v>
      </c>
      <c r="W48">
        <f t="shared" ca="1" si="50"/>
        <v>0</v>
      </c>
      <c r="X48">
        <f t="shared" ca="1" si="51"/>
        <v>0</v>
      </c>
      <c r="Y48">
        <f t="shared" ca="1" si="52"/>
        <v>0</v>
      </c>
      <c r="Z48">
        <f t="shared" ca="1" si="53"/>
        <v>0</v>
      </c>
      <c r="AA48">
        <f t="shared" ca="1" si="54"/>
        <v>0</v>
      </c>
      <c r="AB48">
        <f t="shared" ca="1" si="55"/>
        <v>0</v>
      </c>
      <c r="AC48">
        <f t="shared" ca="1" si="56"/>
        <v>0</v>
      </c>
      <c r="AD48">
        <f t="shared" ca="1" si="57"/>
        <v>0</v>
      </c>
      <c r="AE48">
        <f t="shared" ca="1" si="58"/>
        <v>0</v>
      </c>
      <c r="AF48">
        <f t="shared" ca="1" si="59"/>
        <v>0</v>
      </c>
      <c r="AG48">
        <f t="shared" ca="1" si="60"/>
        <v>0</v>
      </c>
      <c r="AH48">
        <f t="shared" ca="1" si="61"/>
        <v>0</v>
      </c>
      <c r="AI48">
        <f t="shared" ca="1" si="62"/>
        <v>0</v>
      </c>
      <c r="AJ48">
        <f t="shared" ca="1" si="63"/>
        <v>0</v>
      </c>
      <c r="AK48">
        <f t="shared" ca="1" si="64"/>
        <v>0</v>
      </c>
    </row>
    <row r="49" spans="3:37" x14ac:dyDescent="0.2">
      <c r="C49">
        <f t="shared" ca="1" si="0"/>
        <v>0.27216928006089747</v>
      </c>
      <c r="D49">
        <f t="shared" ca="1" si="1"/>
        <v>0.50399341350385596</v>
      </c>
      <c r="E49">
        <f t="shared" ca="1" si="44"/>
        <v>-0.23182413344295849</v>
      </c>
      <c r="R49">
        <f t="shared" ca="1" si="45"/>
        <v>0</v>
      </c>
      <c r="S49">
        <f t="shared" ca="1" si="46"/>
        <v>0</v>
      </c>
      <c r="T49">
        <f t="shared" ca="1" si="47"/>
        <v>0</v>
      </c>
      <c r="U49">
        <f t="shared" ca="1" si="48"/>
        <v>0</v>
      </c>
      <c r="V49">
        <f t="shared" ca="1" si="49"/>
        <v>0</v>
      </c>
      <c r="W49">
        <f t="shared" ca="1" si="50"/>
        <v>0</v>
      </c>
      <c r="X49">
        <f t="shared" ca="1" si="51"/>
        <v>0</v>
      </c>
      <c r="Y49">
        <f t="shared" ca="1" si="52"/>
        <v>1</v>
      </c>
      <c r="Z49">
        <f t="shared" ca="1" si="53"/>
        <v>0</v>
      </c>
      <c r="AA49">
        <f t="shared" ca="1" si="54"/>
        <v>0</v>
      </c>
      <c r="AB49">
        <f t="shared" ca="1" si="55"/>
        <v>0</v>
      </c>
      <c r="AC49">
        <f t="shared" ca="1" si="56"/>
        <v>0</v>
      </c>
      <c r="AD49">
        <f t="shared" ca="1" si="57"/>
        <v>0</v>
      </c>
      <c r="AE49">
        <f t="shared" ca="1" si="58"/>
        <v>0</v>
      </c>
      <c r="AF49">
        <f t="shared" ca="1" si="59"/>
        <v>0</v>
      </c>
      <c r="AG49">
        <f t="shared" ca="1" si="60"/>
        <v>0</v>
      </c>
      <c r="AH49">
        <f t="shared" ca="1" si="61"/>
        <v>0</v>
      </c>
      <c r="AI49">
        <f t="shared" ca="1" si="62"/>
        <v>0</v>
      </c>
      <c r="AJ49">
        <f t="shared" ca="1" si="63"/>
        <v>0</v>
      </c>
      <c r="AK49">
        <f t="shared" ca="1" si="64"/>
        <v>0</v>
      </c>
    </row>
    <row r="50" spans="3:37" x14ac:dyDescent="0.2">
      <c r="C50">
        <f t="shared" ca="1" si="0"/>
        <v>0.57939626019630208</v>
      </c>
      <c r="D50">
        <f t="shared" ca="1" si="1"/>
        <v>0.40681848995689679</v>
      </c>
      <c r="E50">
        <f t="shared" ca="1" si="44"/>
        <v>0.17257777023940529</v>
      </c>
      <c r="R50">
        <f t="shared" ca="1" si="45"/>
        <v>0</v>
      </c>
      <c r="S50">
        <f t="shared" ca="1" si="46"/>
        <v>0</v>
      </c>
      <c r="T50">
        <f t="shared" ca="1" si="47"/>
        <v>0</v>
      </c>
      <c r="U50">
        <f t="shared" ca="1" si="48"/>
        <v>0</v>
      </c>
      <c r="V50">
        <f t="shared" ca="1" si="49"/>
        <v>0</v>
      </c>
      <c r="W50">
        <f t="shared" ca="1" si="50"/>
        <v>0</v>
      </c>
      <c r="X50">
        <f t="shared" ca="1" si="51"/>
        <v>0</v>
      </c>
      <c r="Y50">
        <f t="shared" ca="1" si="52"/>
        <v>0</v>
      </c>
      <c r="Z50">
        <f t="shared" ca="1" si="53"/>
        <v>0</v>
      </c>
      <c r="AA50">
        <f t="shared" ca="1" si="54"/>
        <v>0</v>
      </c>
      <c r="AB50">
        <f t="shared" ca="1" si="55"/>
        <v>0</v>
      </c>
      <c r="AC50">
        <f t="shared" ca="1" si="56"/>
        <v>1</v>
      </c>
      <c r="AD50">
        <f t="shared" ca="1" si="57"/>
        <v>0</v>
      </c>
      <c r="AE50">
        <f t="shared" ca="1" si="58"/>
        <v>0</v>
      </c>
      <c r="AF50">
        <f t="shared" ca="1" si="59"/>
        <v>0</v>
      </c>
      <c r="AG50">
        <f t="shared" ca="1" si="60"/>
        <v>0</v>
      </c>
      <c r="AH50">
        <f t="shared" ca="1" si="61"/>
        <v>0</v>
      </c>
      <c r="AI50">
        <f t="shared" ca="1" si="62"/>
        <v>0</v>
      </c>
      <c r="AJ50">
        <f t="shared" ca="1" si="63"/>
        <v>0</v>
      </c>
      <c r="AK50">
        <f t="shared" ca="1" si="64"/>
        <v>0</v>
      </c>
    </row>
    <row r="51" spans="3:37" x14ac:dyDescent="0.2">
      <c r="C51">
        <f t="shared" ca="1" si="0"/>
        <v>0.29229743309688744</v>
      </c>
      <c r="D51">
        <f t="shared" ca="1" si="1"/>
        <v>0.54485811272930273</v>
      </c>
      <c r="E51">
        <f t="shared" ca="1" si="44"/>
        <v>-0.2525606796324153</v>
      </c>
      <c r="R51">
        <f t="shared" ca="1" si="45"/>
        <v>0</v>
      </c>
      <c r="S51">
        <f t="shared" ca="1" si="46"/>
        <v>0</v>
      </c>
      <c r="T51">
        <f t="shared" ca="1" si="47"/>
        <v>0</v>
      </c>
      <c r="U51">
        <f t="shared" ca="1" si="48"/>
        <v>0</v>
      </c>
      <c r="V51">
        <f t="shared" ca="1" si="49"/>
        <v>0</v>
      </c>
      <c r="W51">
        <f t="shared" ca="1" si="50"/>
        <v>0</v>
      </c>
      <c r="X51">
        <f t="shared" ca="1" si="51"/>
        <v>0</v>
      </c>
      <c r="Y51">
        <f t="shared" ca="1" si="52"/>
        <v>1</v>
      </c>
      <c r="Z51">
        <f t="shared" ca="1" si="53"/>
        <v>0</v>
      </c>
      <c r="AA51">
        <f t="shared" ca="1" si="54"/>
        <v>0</v>
      </c>
      <c r="AB51">
        <f t="shared" ca="1" si="55"/>
        <v>0</v>
      </c>
      <c r="AC51">
        <f t="shared" ca="1" si="56"/>
        <v>0</v>
      </c>
      <c r="AD51">
        <f t="shared" ca="1" si="57"/>
        <v>0</v>
      </c>
      <c r="AE51">
        <f t="shared" ca="1" si="58"/>
        <v>0</v>
      </c>
      <c r="AF51">
        <f t="shared" ca="1" si="59"/>
        <v>0</v>
      </c>
      <c r="AG51">
        <f t="shared" ca="1" si="60"/>
        <v>0</v>
      </c>
      <c r="AH51">
        <f t="shared" ca="1" si="61"/>
        <v>0</v>
      </c>
      <c r="AI51">
        <f t="shared" ca="1" si="62"/>
        <v>0</v>
      </c>
      <c r="AJ51">
        <f t="shared" ca="1" si="63"/>
        <v>0</v>
      </c>
      <c r="AK51">
        <f t="shared" ca="1" si="64"/>
        <v>0</v>
      </c>
    </row>
    <row r="52" spans="3:37" x14ac:dyDescent="0.2">
      <c r="C52">
        <f t="shared" ca="1" si="0"/>
        <v>0.31720121116002864</v>
      </c>
      <c r="D52">
        <f t="shared" ca="1" si="1"/>
        <v>0.73338440325314447</v>
      </c>
      <c r="E52">
        <f t="shared" ca="1" si="44"/>
        <v>-0.41618319209311583</v>
      </c>
      <c r="R52">
        <f t="shared" ca="1" si="45"/>
        <v>0</v>
      </c>
      <c r="S52">
        <f t="shared" ca="1" si="46"/>
        <v>0</v>
      </c>
      <c r="T52">
        <f t="shared" ca="1" si="47"/>
        <v>0</v>
      </c>
      <c r="U52">
        <f t="shared" ca="1" si="48"/>
        <v>0</v>
      </c>
      <c r="V52">
        <f t="shared" ca="1" si="49"/>
        <v>0</v>
      </c>
      <c r="W52">
        <f t="shared" ca="1" si="50"/>
        <v>1</v>
      </c>
      <c r="X52">
        <f t="shared" ca="1" si="51"/>
        <v>0</v>
      </c>
      <c r="Y52">
        <f t="shared" ca="1" si="52"/>
        <v>0</v>
      </c>
      <c r="Z52">
        <f t="shared" ca="1" si="53"/>
        <v>0</v>
      </c>
      <c r="AA52">
        <f t="shared" ca="1" si="54"/>
        <v>0</v>
      </c>
      <c r="AB52">
        <f t="shared" ca="1" si="55"/>
        <v>0</v>
      </c>
      <c r="AC52">
        <f t="shared" ca="1" si="56"/>
        <v>0</v>
      </c>
      <c r="AD52">
        <f t="shared" ca="1" si="57"/>
        <v>0</v>
      </c>
      <c r="AE52">
        <f t="shared" ca="1" si="58"/>
        <v>0</v>
      </c>
      <c r="AF52">
        <f t="shared" ca="1" si="59"/>
        <v>0</v>
      </c>
      <c r="AG52">
        <f t="shared" ca="1" si="60"/>
        <v>0</v>
      </c>
      <c r="AH52">
        <f t="shared" ca="1" si="61"/>
        <v>0</v>
      </c>
      <c r="AI52">
        <f t="shared" ca="1" si="62"/>
        <v>0</v>
      </c>
      <c r="AJ52">
        <f t="shared" ca="1" si="63"/>
        <v>0</v>
      </c>
      <c r="AK52">
        <f t="shared" ca="1" si="64"/>
        <v>0</v>
      </c>
    </row>
    <row r="53" spans="3:37" x14ac:dyDescent="0.2">
      <c r="C53">
        <f t="shared" ca="1" si="0"/>
        <v>0.30079249491310317</v>
      </c>
      <c r="D53">
        <f t="shared" ca="1" si="1"/>
        <v>0.63682927504819187</v>
      </c>
      <c r="E53">
        <f t="shared" ca="1" si="44"/>
        <v>-0.3360367801350887</v>
      </c>
      <c r="R53">
        <f t="shared" ca="1" si="45"/>
        <v>0</v>
      </c>
      <c r="S53">
        <f t="shared" ca="1" si="46"/>
        <v>0</v>
      </c>
      <c r="T53">
        <f t="shared" ca="1" si="47"/>
        <v>0</v>
      </c>
      <c r="U53">
        <f t="shared" ca="1" si="48"/>
        <v>0</v>
      </c>
      <c r="V53">
        <f t="shared" ca="1" si="49"/>
        <v>0</v>
      </c>
      <c r="W53">
        <f t="shared" ca="1" si="50"/>
        <v>0</v>
      </c>
      <c r="X53">
        <f t="shared" ca="1" si="51"/>
        <v>1</v>
      </c>
      <c r="Y53">
        <f t="shared" ca="1" si="52"/>
        <v>0</v>
      </c>
      <c r="Z53">
        <f t="shared" ca="1" si="53"/>
        <v>0</v>
      </c>
      <c r="AA53">
        <f t="shared" ca="1" si="54"/>
        <v>0</v>
      </c>
      <c r="AB53">
        <f t="shared" ca="1" si="55"/>
        <v>0</v>
      </c>
      <c r="AC53">
        <f t="shared" ca="1" si="56"/>
        <v>0</v>
      </c>
      <c r="AD53">
        <f t="shared" ca="1" si="57"/>
        <v>0</v>
      </c>
      <c r="AE53">
        <f t="shared" ca="1" si="58"/>
        <v>0</v>
      </c>
      <c r="AF53">
        <f t="shared" ca="1" si="59"/>
        <v>0</v>
      </c>
      <c r="AG53">
        <f t="shared" ca="1" si="60"/>
        <v>0</v>
      </c>
      <c r="AH53">
        <f t="shared" ca="1" si="61"/>
        <v>0</v>
      </c>
      <c r="AI53">
        <f t="shared" ca="1" si="62"/>
        <v>0</v>
      </c>
      <c r="AJ53">
        <f t="shared" ca="1" si="63"/>
        <v>0</v>
      </c>
      <c r="AK53">
        <f t="shared" ca="1" si="64"/>
        <v>0</v>
      </c>
    </row>
    <row r="54" spans="3:37" x14ac:dyDescent="0.2">
      <c r="C54">
        <f t="shared" ca="1" si="0"/>
        <v>0.24160961131845166</v>
      </c>
      <c r="D54">
        <f t="shared" ca="1" si="1"/>
        <v>0.33843236988838116</v>
      </c>
      <c r="E54">
        <f t="shared" ca="1" si="44"/>
        <v>-9.6822758569929501E-2</v>
      </c>
      <c r="R54">
        <f t="shared" ca="1" si="45"/>
        <v>0</v>
      </c>
      <c r="S54">
        <f t="shared" ca="1" si="46"/>
        <v>0</v>
      </c>
      <c r="T54">
        <f t="shared" ca="1" si="47"/>
        <v>0</v>
      </c>
      <c r="U54">
        <f t="shared" ca="1" si="48"/>
        <v>0</v>
      </c>
      <c r="V54">
        <f t="shared" ca="1" si="49"/>
        <v>0</v>
      </c>
      <c r="W54">
        <f t="shared" ca="1" si="50"/>
        <v>0</v>
      </c>
      <c r="X54">
        <f t="shared" ca="1" si="51"/>
        <v>0</v>
      </c>
      <c r="Y54">
        <f t="shared" ca="1" si="52"/>
        <v>0</v>
      </c>
      <c r="Z54">
        <f t="shared" ca="1" si="53"/>
        <v>0</v>
      </c>
      <c r="AA54">
        <f t="shared" ca="1" si="54"/>
        <v>1</v>
      </c>
      <c r="AB54">
        <f t="shared" ca="1" si="55"/>
        <v>0</v>
      </c>
      <c r="AC54">
        <f t="shared" ca="1" si="56"/>
        <v>0</v>
      </c>
      <c r="AD54">
        <f t="shared" ca="1" si="57"/>
        <v>0</v>
      </c>
      <c r="AE54">
        <f t="shared" ca="1" si="58"/>
        <v>0</v>
      </c>
      <c r="AF54">
        <f t="shared" ca="1" si="59"/>
        <v>0</v>
      </c>
      <c r="AG54">
        <f t="shared" ca="1" si="60"/>
        <v>0</v>
      </c>
      <c r="AH54">
        <f t="shared" ca="1" si="61"/>
        <v>0</v>
      </c>
      <c r="AI54">
        <f t="shared" ca="1" si="62"/>
        <v>0</v>
      </c>
      <c r="AJ54">
        <f t="shared" ca="1" si="63"/>
        <v>0</v>
      </c>
      <c r="AK54">
        <f t="shared" ca="1" si="64"/>
        <v>0</v>
      </c>
    </row>
    <row r="55" spans="3:37" x14ac:dyDescent="0.2">
      <c r="C55">
        <f t="shared" ca="1" si="0"/>
        <v>0.62897791215315435</v>
      </c>
      <c r="D55">
        <f t="shared" ca="1" si="1"/>
        <v>0.40092954457240132</v>
      </c>
      <c r="E55">
        <f t="shared" ca="1" si="44"/>
        <v>0.22804836758075303</v>
      </c>
      <c r="R55">
        <f t="shared" ca="1" si="45"/>
        <v>0</v>
      </c>
      <c r="S55">
        <f t="shared" ca="1" si="46"/>
        <v>0</v>
      </c>
      <c r="T55">
        <f t="shared" ca="1" si="47"/>
        <v>0</v>
      </c>
      <c r="U55">
        <f t="shared" ca="1" si="48"/>
        <v>0</v>
      </c>
      <c r="V55">
        <f t="shared" ca="1" si="49"/>
        <v>0</v>
      </c>
      <c r="W55">
        <f t="shared" ca="1" si="50"/>
        <v>0</v>
      </c>
      <c r="X55">
        <f t="shared" ca="1" si="51"/>
        <v>0</v>
      </c>
      <c r="Y55">
        <f t="shared" ca="1" si="52"/>
        <v>0</v>
      </c>
      <c r="Z55">
        <f t="shared" ca="1" si="53"/>
        <v>0</v>
      </c>
      <c r="AA55">
        <f t="shared" ca="1" si="54"/>
        <v>0</v>
      </c>
      <c r="AB55">
        <f t="shared" ca="1" si="55"/>
        <v>0</v>
      </c>
      <c r="AC55">
        <f t="shared" ca="1" si="56"/>
        <v>0</v>
      </c>
      <c r="AD55">
        <f t="shared" ca="1" si="57"/>
        <v>1</v>
      </c>
      <c r="AE55">
        <f t="shared" ca="1" si="58"/>
        <v>0</v>
      </c>
      <c r="AF55">
        <f t="shared" ca="1" si="59"/>
        <v>0</v>
      </c>
      <c r="AG55">
        <f t="shared" ca="1" si="60"/>
        <v>0</v>
      </c>
      <c r="AH55">
        <f t="shared" ca="1" si="61"/>
        <v>0</v>
      </c>
      <c r="AI55">
        <f t="shared" ca="1" si="62"/>
        <v>0</v>
      </c>
      <c r="AJ55">
        <f t="shared" ca="1" si="63"/>
        <v>0</v>
      </c>
      <c r="AK55">
        <f t="shared" ca="1" si="64"/>
        <v>0</v>
      </c>
    </row>
    <row r="56" spans="3:37" x14ac:dyDescent="0.2">
      <c r="C56">
        <f t="shared" ca="1" si="0"/>
        <v>0.25939163894025591</v>
      </c>
      <c r="D56">
        <f t="shared" ca="1" si="1"/>
        <v>0.37841057431995256</v>
      </c>
      <c r="E56">
        <f t="shared" ca="1" si="44"/>
        <v>-0.11901893537969666</v>
      </c>
      <c r="R56">
        <f t="shared" ca="1" si="45"/>
        <v>0</v>
      </c>
      <c r="S56">
        <f t="shared" ca="1" si="46"/>
        <v>0</v>
      </c>
      <c r="T56">
        <f t="shared" ca="1" si="47"/>
        <v>0</v>
      </c>
      <c r="U56">
        <f t="shared" ca="1" si="48"/>
        <v>0</v>
      </c>
      <c r="V56">
        <f t="shared" ca="1" si="49"/>
        <v>0</v>
      </c>
      <c r="W56">
        <f t="shared" ca="1" si="50"/>
        <v>0</v>
      </c>
      <c r="X56">
        <f t="shared" ca="1" si="51"/>
        <v>0</v>
      </c>
      <c r="Y56">
        <f t="shared" ca="1" si="52"/>
        <v>0</v>
      </c>
      <c r="Z56">
        <f t="shared" ca="1" si="53"/>
        <v>1</v>
      </c>
      <c r="AA56">
        <f t="shared" ca="1" si="54"/>
        <v>0</v>
      </c>
      <c r="AB56">
        <f t="shared" ca="1" si="55"/>
        <v>0</v>
      </c>
      <c r="AC56">
        <f t="shared" ca="1" si="56"/>
        <v>0</v>
      </c>
      <c r="AD56">
        <f t="shared" ca="1" si="57"/>
        <v>0</v>
      </c>
      <c r="AE56">
        <f t="shared" ca="1" si="58"/>
        <v>0</v>
      </c>
      <c r="AF56">
        <f t="shared" ca="1" si="59"/>
        <v>0</v>
      </c>
      <c r="AG56">
        <f t="shared" ca="1" si="60"/>
        <v>0</v>
      </c>
      <c r="AH56">
        <f t="shared" ca="1" si="61"/>
        <v>0</v>
      </c>
      <c r="AI56">
        <f t="shared" ca="1" si="62"/>
        <v>0</v>
      </c>
      <c r="AJ56">
        <f t="shared" ca="1" si="63"/>
        <v>0</v>
      </c>
      <c r="AK56">
        <f t="shared" ca="1" si="64"/>
        <v>0</v>
      </c>
    </row>
    <row r="57" spans="3:37" x14ac:dyDescent="0.2">
      <c r="C57">
        <f t="shared" ca="1" si="0"/>
        <v>0.20194669182106398</v>
      </c>
      <c r="D57">
        <f t="shared" ca="1" si="1"/>
        <v>0.76563653910185137</v>
      </c>
      <c r="E57">
        <f t="shared" ref="E57:E72" ca="1" si="65">C57-D57</f>
        <v>-0.56368984728078741</v>
      </c>
      <c r="R57">
        <f t="shared" ref="R57:R72" ca="1" si="66">IF(AND($E57&gt;-1,$E57&lt;=-0.9),1,0)</f>
        <v>0</v>
      </c>
      <c r="S57">
        <f t="shared" ref="S57:S72" ca="1" si="67">IF(AND($E57&gt;-0.9,$E57&lt;=-0.8),1,0)</f>
        <v>0</v>
      </c>
      <c r="T57">
        <f t="shared" ref="T57:T72" ca="1" si="68">IF(AND($E57&gt;-0.8,$E57&lt;=-0.7),1,0)</f>
        <v>0</v>
      </c>
      <c r="U57">
        <f t="shared" ref="U57:U72" ca="1" si="69">IF(AND($E57&gt;-0.7,$E57&lt;=-0.6),1,0)</f>
        <v>0</v>
      </c>
      <c r="V57">
        <f t="shared" ref="V57:V72" ca="1" si="70">IF(AND($E57&gt;-0.6,$E57&lt;=-0.5),1,0)</f>
        <v>1</v>
      </c>
      <c r="W57">
        <f t="shared" ref="W57:W72" ca="1" si="71">IF(AND($E57&gt;-0.5,$E57&lt;=-0.4),1,0)</f>
        <v>0</v>
      </c>
      <c r="X57">
        <f t="shared" ref="X57:X72" ca="1" si="72">IF(AND($E57&gt;-0.4,$E57&lt;=-0.3),1,0)</f>
        <v>0</v>
      </c>
      <c r="Y57">
        <f t="shared" ref="Y57:Y72" ca="1" si="73">IF(AND($E57&gt;-0.3,$E57&lt;=-0.2),1,0)</f>
        <v>0</v>
      </c>
      <c r="Z57">
        <f t="shared" ref="Z57:Z72" ca="1" si="74">IF(AND($E57&gt;-0.2,$E57&lt;=-0.1),1,0)</f>
        <v>0</v>
      </c>
      <c r="AA57">
        <f t="shared" ref="AA57:AA72" ca="1" si="75">IF(AND($E57&gt;-0.1,$E57&lt;=0),1,0)</f>
        <v>0</v>
      </c>
      <c r="AB57">
        <f t="shared" ref="AB57:AB72" ca="1" si="76">IF(AND($E57&gt;0,$E57&lt;=0.1),1,0)</f>
        <v>0</v>
      </c>
      <c r="AC57">
        <f t="shared" ref="AC57:AC72" ca="1" si="77">IF(AND($E57&gt;0.1,$E57&lt;=0.2),1,0)</f>
        <v>0</v>
      </c>
      <c r="AD57">
        <f t="shared" ref="AD57:AD72" ca="1" si="78">IF(AND($E57&gt;0.2,$E57&lt;=0.3),1,0)</f>
        <v>0</v>
      </c>
      <c r="AE57">
        <f t="shared" ref="AE57:AE72" ca="1" si="79">IF(AND($E57&gt;0.3,$E57&lt;=0.4),1,0)</f>
        <v>0</v>
      </c>
      <c r="AF57">
        <f t="shared" ref="AF57:AF72" ca="1" si="80">IF(AND($E57&gt;0.4,$E57&lt;=0.5),1,0)</f>
        <v>0</v>
      </c>
      <c r="AG57">
        <f t="shared" ref="AG57:AG72" ca="1" si="81">IF(AND($E57&gt;0.5,$E57&lt;=0.6),1,0)</f>
        <v>0</v>
      </c>
      <c r="AH57">
        <f t="shared" ref="AH57:AH72" ca="1" si="82">IF(AND($E57&gt;0.6,$E57&lt;=0.7),1,0)</f>
        <v>0</v>
      </c>
      <c r="AI57">
        <f t="shared" ref="AI57:AI72" ca="1" si="83">IF(AND($E57&gt;0.7,$E57&lt;=0.8),1,0)</f>
        <v>0</v>
      </c>
      <c r="AJ57">
        <f t="shared" ref="AJ57:AJ72" ca="1" si="84">IF(AND($E57&gt;0.8,$E57&lt;=0.9),1,0)</f>
        <v>0</v>
      </c>
      <c r="AK57">
        <f t="shared" ref="AK57:AK72" ca="1" si="85">IF(AND($E57&gt;0.9,$E57&lt;=1),1,0)</f>
        <v>0</v>
      </c>
    </row>
    <row r="58" spans="3:37" x14ac:dyDescent="0.2">
      <c r="C58">
        <f t="shared" ca="1" si="0"/>
        <v>0.51502174757124775</v>
      </c>
      <c r="D58">
        <f t="shared" ca="1" si="1"/>
        <v>0.56666864757523083</v>
      </c>
      <c r="E58">
        <f t="shared" ca="1" si="65"/>
        <v>-5.1646900003983087E-2</v>
      </c>
      <c r="R58">
        <f t="shared" ca="1" si="66"/>
        <v>0</v>
      </c>
      <c r="S58">
        <f t="shared" ca="1" si="67"/>
        <v>0</v>
      </c>
      <c r="T58">
        <f t="shared" ca="1" si="68"/>
        <v>0</v>
      </c>
      <c r="U58">
        <f t="shared" ca="1" si="69"/>
        <v>0</v>
      </c>
      <c r="V58">
        <f t="shared" ca="1" si="70"/>
        <v>0</v>
      </c>
      <c r="W58">
        <f t="shared" ca="1" si="71"/>
        <v>0</v>
      </c>
      <c r="X58">
        <f t="shared" ca="1" si="72"/>
        <v>0</v>
      </c>
      <c r="Y58">
        <f t="shared" ca="1" si="73"/>
        <v>0</v>
      </c>
      <c r="Z58">
        <f t="shared" ca="1" si="74"/>
        <v>0</v>
      </c>
      <c r="AA58">
        <f t="shared" ca="1" si="75"/>
        <v>1</v>
      </c>
      <c r="AB58">
        <f t="shared" ca="1" si="76"/>
        <v>0</v>
      </c>
      <c r="AC58">
        <f t="shared" ca="1" si="77"/>
        <v>0</v>
      </c>
      <c r="AD58">
        <f t="shared" ca="1" si="78"/>
        <v>0</v>
      </c>
      <c r="AE58">
        <f t="shared" ca="1" si="79"/>
        <v>0</v>
      </c>
      <c r="AF58">
        <f t="shared" ca="1" si="80"/>
        <v>0</v>
      </c>
      <c r="AG58">
        <f t="shared" ca="1" si="81"/>
        <v>0</v>
      </c>
      <c r="AH58">
        <f t="shared" ca="1" si="82"/>
        <v>0</v>
      </c>
      <c r="AI58">
        <f t="shared" ca="1" si="83"/>
        <v>0</v>
      </c>
      <c r="AJ58">
        <f t="shared" ca="1" si="84"/>
        <v>0</v>
      </c>
      <c r="AK58">
        <f t="shared" ca="1" si="85"/>
        <v>0</v>
      </c>
    </row>
    <row r="59" spans="3:37" x14ac:dyDescent="0.2">
      <c r="C59">
        <f t="shared" ca="1" si="0"/>
        <v>0.35504889234586146</v>
      </c>
      <c r="D59">
        <f t="shared" ca="1" si="1"/>
        <v>0.85836495393248902</v>
      </c>
      <c r="E59">
        <f t="shared" ca="1" si="65"/>
        <v>-0.50331606158662756</v>
      </c>
      <c r="R59">
        <f t="shared" ca="1" si="66"/>
        <v>0</v>
      </c>
      <c r="S59">
        <f t="shared" ca="1" si="67"/>
        <v>0</v>
      </c>
      <c r="T59">
        <f t="shared" ca="1" si="68"/>
        <v>0</v>
      </c>
      <c r="U59">
        <f t="shared" ca="1" si="69"/>
        <v>0</v>
      </c>
      <c r="V59">
        <f t="shared" ca="1" si="70"/>
        <v>1</v>
      </c>
      <c r="W59">
        <f t="shared" ca="1" si="71"/>
        <v>0</v>
      </c>
      <c r="X59">
        <f t="shared" ca="1" si="72"/>
        <v>0</v>
      </c>
      <c r="Y59">
        <f t="shared" ca="1" si="73"/>
        <v>0</v>
      </c>
      <c r="Z59">
        <f t="shared" ca="1" si="74"/>
        <v>0</v>
      </c>
      <c r="AA59">
        <f t="shared" ca="1" si="75"/>
        <v>0</v>
      </c>
      <c r="AB59">
        <f t="shared" ca="1" si="76"/>
        <v>0</v>
      </c>
      <c r="AC59">
        <f t="shared" ca="1" si="77"/>
        <v>0</v>
      </c>
      <c r="AD59">
        <f t="shared" ca="1" si="78"/>
        <v>0</v>
      </c>
      <c r="AE59">
        <f t="shared" ca="1" si="79"/>
        <v>0</v>
      </c>
      <c r="AF59">
        <f t="shared" ca="1" si="80"/>
        <v>0</v>
      </c>
      <c r="AG59">
        <f t="shared" ca="1" si="81"/>
        <v>0</v>
      </c>
      <c r="AH59">
        <f t="shared" ca="1" si="82"/>
        <v>0</v>
      </c>
      <c r="AI59">
        <f t="shared" ca="1" si="83"/>
        <v>0</v>
      </c>
      <c r="AJ59">
        <f t="shared" ca="1" si="84"/>
        <v>0</v>
      </c>
      <c r="AK59">
        <f t="shared" ca="1" si="85"/>
        <v>0</v>
      </c>
    </row>
    <row r="60" spans="3:37" x14ac:dyDescent="0.2">
      <c r="C60">
        <f t="shared" ca="1" si="0"/>
        <v>0.58467163798424238</v>
      </c>
      <c r="D60">
        <f t="shared" ca="1" si="1"/>
        <v>3.4138598708851657E-2</v>
      </c>
      <c r="E60">
        <f t="shared" ca="1" si="65"/>
        <v>0.55053303927539077</v>
      </c>
      <c r="R60">
        <f t="shared" ca="1" si="66"/>
        <v>0</v>
      </c>
      <c r="S60">
        <f t="shared" ca="1" si="67"/>
        <v>0</v>
      </c>
      <c r="T60">
        <f t="shared" ca="1" si="68"/>
        <v>0</v>
      </c>
      <c r="U60">
        <f t="shared" ca="1" si="69"/>
        <v>0</v>
      </c>
      <c r="V60">
        <f t="shared" ca="1" si="70"/>
        <v>0</v>
      </c>
      <c r="W60">
        <f t="shared" ca="1" si="71"/>
        <v>0</v>
      </c>
      <c r="X60">
        <f t="shared" ca="1" si="72"/>
        <v>0</v>
      </c>
      <c r="Y60">
        <f t="shared" ca="1" si="73"/>
        <v>0</v>
      </c>
      <c r="Z60">
        <f t="shared" ca="1" si="74"/>
        <v>0</v>
      </c>
      <c r="AA60">
        <f t="shared" ca="1" si="75"/>
        <v>0</v>
      </c>
      <c r="AB60">
        <f t="shared" ca="1" si="76"/>
        <v>0</v>
      </c>
      <c r="AC60">
        <f t="shared" ca="1" si="77"/>
        <v>0</v>
      </c>
      <c r="AD60">
        <f t="shared" ca="1" si="78"/>
        <v>0</v>
      </c>
      <c r="AE60">
        <f t="shared" ca="1" si="79"/>
        <v>0</v>
      </c>
      <c r="AF60">
        <f t="shared" ca="1" si="80"/>
        <v>0</v>
      </c>
      <c r="AG60">
        <f t="shared" ca="1" si="81"/>
        <v>1</v>
      </c>
      <c r="AH60">
        <f t="shared" ca="1" si="82"/>
        <v>0</v>
      </c>
      <c r="AI60">
        <f t="shared" ca="1" si="83"/>
        <v>0</v>
      </c>
      <c r="AJ60">
        <f t="shared" ca="1" si="84"/>
        <v>0</v>
      </c>
      <c r="AK60">
        <f t="shared" ca="1" si="85"/>
        <v>0</v>
      </c>
    </row>
    <row r="61" spans="3:37" x14ac:dyDescent="0.2">
      <c r="C61">
        <f t="shared" ca="1" si="0"/>
        <v>0.22895852810373915</v>
      </c>
      <c r="D61">
        <f t="shared" ca="1" si="1"/>
        <v>0.23217129449783283</v>
      </c>
      <c r="E61">
        <f t="shared" ca="1" si="65"/>
        <v>-3.2127663940936801E-3</v>
      </c>
      <c r="R61">
        <f t="shared" ca="1" si="66"/>
        <v>0</v>
      </c>
      <c r="S61">
        <f t="shared" ca="1" si="67"/>
        <v>0</v>
      </c>
      <c r="T61">
        <f t="shared" ca="1" si="68"/>
        <v>0</v>
      </c>
      <c r="U61">
        <f t="shared" ca="1" si="69"/>
        <v>0</v>
      </c>
      <c r="V61">
        <f t="shared" ca="1" si="70"/>
        <v>0</v>
      </c>
      <c r="W61">
        <f t="shared" ca="1" si="71"/>
        <v>0</v>
      </c>
      <c r="X61">
        <f t="shared" ca="1" si="72"/>
        <v>0</v>
      </c>
      <c r="Y61">
        <f t="shared" ca="1" si="73"/>
        <v>0</v>
      </c>
      <c r="Z61">
        <f t="shared" ca="1" si="74"/>
        <v>0</v>
      </c>
      <c r="AA61">
        <f t="shared" ca="1" si="75"/>
        <v>1</v>
      </c>
      <c r="AB61">
        <f t="shared" ca="1" si="76"/>
        <v>0</v>
      </c>
      <c r="AC61">
        <f t="shared" ca="1" si="77"/>
        <v>0</v>
      </c>
      <c r="AD61">
        <f t="shared" ca="1" si="78"/>
        <v>0</v>
      </c>
      <c r="AE61">
        <f t="shared" ca="1" si="79"/>
        <v>0</v>
      </c>
      <c r="AF61">
        <f t="shared" ca="1" si="80"/>
        <v>0</v>
      </c>
      <c r="AG61">
        <f t="shared" ca="1" si="81"/>
        <v>0</v>
      </c>
      <c r="AH61">
        <f t="shared" ca="1" si="82"/>
        <v>0</v>
      </c>
      <c r="AI61">
        <f t="shared" ca="1" si="83"/>
        <v>0</v>
      </c>
      <c r="AJ61">
        <f t="shared" ca="1" si="84"/>
        <v>0</v>
      </c>
      <c r="AK61">
        <f t="shared" ca="1" si="85"/>
        <v>0</v>
      </c>
    </row>
    <row r="62" spans="3:37" x14ac:dyDescent="0.2">
      <c r="C62">
        <f t="shared" ca="1" si="0"/>
        <v>0.59444277581085014</v>
      </c>
      <c r="D62">
        <f t="shared" ca="1" si="1"/>
        <v>0.43176246036807653</v>
      </c>
      <c r="E62">
        <f t="shared" ca="1" si="65"/>
        <v>0.16268031544277362</v>
      </c>
      <c r="R62">
        <f t="shared" ca="1" si="66"/>
        <v>0</v>
      </c>
      <c r="S62">
        <f t="shared" ca="1" si="67"/>
        <v>0</v>
      </c>
      <c r="T62">
        <f t="shared" ca="1" si="68"/>
        <v>0</v>
      </c>
      <c r="U62">
        <f t="shared" ca="1" si="69"/>
        <v>0</v>
      </c>
      <c r="V62">
        <f t="shared" ca="1" si="70"/>
        <v>0</v>
      </c>
      <c r="W62">
        <f t="shared" ca="1" si="71"/>
        <v>0</v>
      </c>
      <c r="X62">
        <f t="shared" ca="1" si="72"/>
        <v>0</v>
      </c>
      <c r="Y62">
        <f t="shared" ca="1" si="73"/>
        <v>0</v>
      </c>
      <c r="Z62">
        <f t="shared" ca="1" si="74"/>
        <v>0</v>
      </c>
      <c r="AA62">
        <f t="shared" ca="1" si="75"/>
        <v>0</v>
      </c>
      <c r="AB62">
        <f t="shared" ca="1" si="76"/>
        <v>0</v>
      </c>
      <c r="AC62">
        <f t="shared" ca="1" si="77"/>
        <v>1</v>
      </c>
      <c r="AD62">
        <f t="shared" ca="1" si="78"/>
        <v>0</v>
      </c>
      <c r="AE62">
        <f t="shared" ca="1" si="79"/>
        <v>0</v>
      </c>
      <c r="AF62">
        <f t="shared" ca="1" si="80"/>
        <v>0</v>
      </c>
      <c r="AG62">
        <f t="shared" ca="1" si="81"/>
        <v>0</v>
      </c>
      <c r="AH62">
        <f t="shared" ca="1" si="82"/>
        <v>0</v>
      </c>
      <c r="AI62">
        <f t="shared" ca="1" si="83"/>
        <v>0</v>
      </c>
      <c r="AJ62">
        <f t="shared" ca="1" si="84"/>
        <v>0</v>
      </c>
      <c r="AK62">
        <f t="shared" ca="1" si="85"/>
        <v>0</v>
      </c>
    </row>
    <row r="63" spans="3:37" x14ac:dyDescent="0.2">
      <c r="C63">
        <f t="shared" ca="1" si="0"/>
        <v>0.48657821684443847</v>
      </c>
      <c r="D63">
        <f t="shared" ca="1" si="1"/>
        <v>0.80489447783746537</v>
      </c>
      <c r="E63">
        <f t="shared" ca="1" si="65"/>
        <v>-0.3183162609930269</v>
      </c>
      <c r="R63">
        <f t="shared" ca="1" si="66"/>
        <v>0</v>
      </c>
      <c r="S63">
        <f t="shared" ca="1" si="67"/>
        <v>0</v>
      </c>
      <c r="T63">
        <f t="shared" ca="1" si="68"/>
        <v>0</v>
      </c>
      <c r="U63">
        <f t="shared" ca="1" si="69"/>
        <v>0</v>
      </c>
      <c r="V63">
        <f t="shared" ca="1" si="70"/>
        <v>0</v>
      </c>
      <c r="W63">
        <f t="shared" ca="1" si="71"/>
        <v>0</v>
      </c>
      <c r="X63">
        <f t="shared" ca="1" si="72"/>
        <v>1</v>
      </c>
      <c r="Y63">
        <f t="shared" ca="1" si="73"/>
        <v>0</v>
      </c>
      <c r="Z63">
        <f t="shared" ca="1" si="74"/>
        <v>0</v>
      </c>
      <c r="AA63">
        <f t="shared" ca="1" si="75"/>
        <v>0</v>
      </c>
      <c r="AB63">
        <f t="shared" ca="1" si="76"/>
        <v>0</v>
      </c>
      <c r="AC63">
        <f t="shared" ca="1" si="77"/>
        <v>0</v>
      </c>
      <c r="AD63">
        <f t="shared" ca="1" si="78"/>
        <v>0</v>
      </c>
      <c r="AE63">
        <f t="shared" ca="1" si="79"/>
        <v>0</v>
      </c>
      <c r="AF63">
        <f t="shared" ca="1" si="80"/>
        <v>0</v>
      </c>
      <c r="AG63">
        <f t="shared" ca="1" si="81"/>
        <v>0</v>
      </c>
      <c r="AH63">
        <f t="shared" ca="1" si="82"/>
        <v>0</v>
      </c>
      <c r="AI63">
        <f t="shared" ca="1" si="83"/>
        <v>0</v>
      </c>
      <c r="AJ63">
        <f t="shared" ca="1" si="84"/>
        <v>0</v>
      </c>
      <c r="AK63">
        <f t="shared" ca="1" si="85"/>
        <v>0</v>
      </c>
    </row>
    <row r="64" spans="3:37" x14ac:dyDescent="0.2">
      <c r="C64">
        <f t="shared" ca="1" si="0"/>
        <v>0.49009584281338414</v>
      </c>
      <c r="D64">
        <f t="shared" ca="1" si="1"/>
        <v>0.54819020880633595</v>
      </c>
      <c r="E64">
        <f t="shared" ca="1" si="65"/>
        <v>-5.8094365992951813E-2</v>
      </c>
      <c r="R64">
        <f t="shared" ca="1" si="66"/>
        <v>0</v>
      </c>
      <c r="S64">
        <f t="shared" ca="1" si="67"/>
        <v>0</v>
      </c>
      <c r="T64">
        <f t="shared" ca="1" si="68"/>
        <v>0</v>
      </c>
      <c r="U64">
        <f t="shared" ca="1" si="69"/>
        <v>0</v>
      </c>
      <c r="V64">
        <f t="shared" ca="1" si="70"/>
        <v>0</v>
      </c>
      <c r="W64">
        <f t="shared" ca="1" si="71"/>
        <v>0</v>
      </c>
      <c r="X64">
        <f t="shared" ca="1" si="72"/>
        <v>0</v>
      </c>
      <c r="Y64">
        <f t="shared" ca="1" si="73"/>
        <v>0</v>
      </c>
      <c r="Z64">
        <f t="shared" ca="1" si="74"/>
        <v>0</v>
      </c>
      <c r="AA64">
        <f t="shared" ca="1" si="75"/>
        <v>1</v>
      </c>
      <c r="AB64">
        <f t="shared" ca="1" si="76"/>
        <v>0</v>
      </c>
      <c r="AC64">
        <f t="shared" ca="1" si="77"/>
        <v>0</v>
      </c>
      <c r="AD64">
        <f t="shared" ca="1" si="78"/>
        <v>0</v>
      </c>
      <c r="AE64">
        <f t="shared" ca="1" si="79"/>
        <v>0</v>
      </c>
      <c r="AF64">
        <f t="shared" ca="1" si="80"/>
        <v>0</v>
      </c>
      <c r="AG64">
        <f t="shared" ca="1" si="81"/>
        <v>0</v>
      </c>
      <c r="AH64">
        <f t="shared" ca="1" si="82"/>
        <v>0</v>
      </c>
      <c r="AI64">
        <f t="shared" ca="1" si="83"/>
        <v>0</v>
      </c>
      <c r="AJ64">
        <f t="shared" ca="1" si="84"/>
        <v>0</v>
      </c>
      <c r="AK64">
        <f t="shared" ca="1" si="85"/>
        <v>0</v>
      </c>
    </row>
    <row r="65" spans="3:37" x14ac:dyDescent="0.2">
      <c r="C65">
        <f t="shared" ca="1" si="0"/>
        <v>0.29087667397282552</v>
      </c>
      <c r="D65">
        <f t="shared" ca="1" si="1"/>
        <v>0.40838066957395863</v>
      </c>
      <c r="E65">
        <f t="shared" ca="1" si="65"/>
        <v>-0.11750399560113312</v>
      </c>
      <c r="R65">
        <f t="shared" ca="1" si="66"/>
        <v>0</v>
      </c>
      <c r="S65">
        <f t="shared" ca="1" si="67"/>
        <v>0</v>
      </c>
      <c r="T65">
        <f t="shared" ca="1" si="68"/>
        <v>0</v>
      </c>
      <c r="U65">
        <f t="shared" ca="1" si="69"/>
        <v>0</v>
      </c>
      <c r="V65">
        <f t="shared" ca="1" si="70"/>
        <v>0</v>
      </c>
      <c r="W65">
        <f t="shared" ca="1" si="71"/>
        <v>0</v>
      </c>
      <c r="X65">
        <f t="shared" ca="1" si="72"/>
        <v>0</v>
      </c>
      <c r="Y65">
        <f t="shared" ca="1" si="73"/>
        <v>0</v>
      </c>
      <c r="Z65">
        <f t="shared" ca="1" si="74"/>
        <v>1</v>
      </c>
      <c r="AA65">
        <f t="shared" ca="1" si="75"/>
        <v>0</v>
      </c>
      <c r="AB65">
        <f t="shared" ca="1" si="76"/>
        <v>0</v>
      </c>
      <c r="AC65">
        <f t="shared" ca="1" si="77"/>
        <v>0</v>
      </c>
      <c r="AD65">
        <f t="shared" ca="1" si="78"/>
        <v>0</v>
      </c>
      <c r="AE65">
        <f t="shared" ca="1" si="79"/>
        <v>0</v>
      </c>
      <c r="AF65">
        <f t="shared" ca="1" si="80"/>
        <v>0</v>
      </c>
      <c r="AG65">
        <f t="shared" ca="1" si="81"/>
        <v>0</v>
      </c>
      <c r="AH65">
        <f t="shared" ca="1" si="82"/>
        <v>0</v>
      </c>
      <c r="AI65">
        <f t="shared" ca="1" si="83"/>
        <v>0</v>
      </c>
      <c r="AJ65">
        <f t="shared" ca="1" si="84"/>
        <v>0</v>
      </c>
      <c r="AK65">
        <f t="shared" ca="1" si="85"/>
        <v>0</v>
      </c>
    </row>
    <row r="66" spans="3:37" x14ac:dyDescent="0.2">
      <c r="C66">
        <f t="shared" ca="1" si="0"/>
        <v>0.39824361162625704</v>
      </c>
      <c r="D66">
        <f t="shared" ca="1" si="1"/>
        <v>0.91185840675038798</v>
      </c>
      <c r="E66">
        <f t="shared" ca="1" si="65"/>
        <v>-0.513614795124131</v>
      </c>
      <c r="R66">
        <f t="shared" ca="1" si="66"/>
        <v>0</v>
      </c>
      <c r="S66">
        <f t="shared" ca="1" si="67"/>
        <v>0</v>
      </c>
      <c r="T66">
        <f t="shared" ca="1" si="68"/>
        <v>0</v>
      </c>
      <c r="U66">
        <f t="shared" ca="1" si="69"/>
        <v>0</v>
      </c>
      <c r="V66">
        <f t="shared" ca="1" si="70"/>
        <v>1</v>
      </c>
      <c r="W66">
        <f t="shared" ca="1" si="71"/>
        <v>0</v>
      </c>
      <c r="X66">
        <f t="shared" ca="1" si="72"/>
        <v>0</v>
      </c>
      <c r="Y66">
        <f t="shared" ca="1" si="73"/>
        <v>0</v>
      </c>
      <c r="Z66">
        <f t="shared" ca="1" si="74"/>
        <v>0</v>
      </c>
      <c r="AA66">
        <f t="shared" ca="1" si="75"/>
        <v>0</v>
      </c>
      <c r="AB66">
        <f t="shared" ca="1" si="76"/>
        <v>0</v>
      </c>
      <c r="AC66">
        <f t="shared" ca="1" si="77"/>
        <v>0</v>
      </c>
      <c r="AD66">
        <f t="shared" ca="1" si="78"/>
        <v>0</v>
      </c>
      <c r="AE66">
        <f t="shared" ca="1" si="79"/>
        <v>0</v>
      </c>
      <c r="AF66">
        <f t="shared" ca="1" si="80"/>
        <v>0</v>
      </c>
      <c r="AG66">
        <f t="shared" ca="1" si="81"/>
        <v>0</v>
      </c>
      <c r="AH66">
        <f t="shared" ca="1" si="82"/>
        <v>0</v>
      </c>
      <c r="AI66">
        <f t="shared" ca="1" si="83"/>
        <v>0</v>
      </c>
      <c r="AJ66">
        <f t="shared" ca="1" si="84"/>
        <v>0</v>
      </c>
      <c r="AK66">
        <f t="shared" ca="1" si="85"/>
        <v>0</v>
      </c>
    </row>
    <row r="67" spans="3:37" x14ac:dyDescent="0.2">
      <c r="C67">
        <f t="shared" ca="1" si="0"/>
        <v>0.48508048410220195</v>
      </c>
      <c r="D67">
        <f t="shared" ca="1" si="1"/>
        <v>0.57710826118000602</v>
      </c>
      <c r="E67">
        <f t="shared" ca="1" si="65"/>
        <v>-9.2027777077804074E-2</v>
      </c>
      <c r="R67">
        <f t="shared" ca="1" si="66"/>
        <v>0</v>
      </c>
      <c r="S67">
        <f t="shared" ca="1" si="67"/>
        <v>0</v>
      </c>
      <c r="T67">
        <f t="shared" ca="1" si="68"/>
        <v>0</v>
      </c>
      <c r="U67">
        <f t="shared" ca="1" si="69"/>
        <v>0</v>
      </c>
      <c r="V67">
        <f t="shared" ca="1" si="70"/>
        <v>0</v>
      </c>
      <c r="W67">
        <f t="shared" ca="1" si="71"/>
        <v>0</v>
      </c>
      <c r="X67">
        <f t="shared" ca="1" si="72"/>
        <v>0</v>
      </c>
      <c r="Y67">
        <f t="shared" ca="1" si="73"/>
        <v>0</v>
      </c>
      <c r="Z67">
        <f t="shared" ca="1" si="74"/>
        <v>0</v>
      </c>
      <c r="AA67">
        <f t="shared" ca="1" si="75"/>
        <v>1</v>
      </c>
      <c r="AB67">
        <f t="shared" ca="1" si="76"/>
        <v>0</v>
      </c>
      <c r="AC67">
        <f t="shared" ca="1" si="77"/>
        <v>0</v>
      </c>
      <c r="AD67">
        <f t="shared" ca="1" si="78"/>
        <v>0</v>
      </c>
      <c r="AE67">
        <f t="shared" ca="1" si="79"/>
        <v>0</v>
      </c>
      <c r="AF67">
        <f t="shared" ca="1" si="80"/>
        <v>0</v>
      </c>
      <c r="AG67">
        <f t="shared" ca="1" si="81"/>
        <v>0</v>
      </c>
      <c r="AH67">
        <f t="shared" ca="1" si="82"/>
        <v>0</v>
      </c>
      <c r="AI67">
        <f t="shared" ca="1" si="83"/>
        <v>0</v>
      </c>
      <c r="AJ67">
        <f t="shared" ca="1" si="84"/>
        <v>0</v>
      </c>
      <c r="AK67">
        <f t="shared" ca="1" si="85"/>
        <v>0</v>
      </c>
    </row>
    <row r="68" spans="3:37" x14ac:dyDescent="0.2">
      <c r="C68">
        <f t="shared" ca="1" si="0"/>
        <v>0.49772292057558953</v>
      </c>
      <c r="D68">
        <f t="shared" ca="1" si="1"/>
        <v>0.74980032752516568</v>
      </c>
      <c r="E68">
        <f t="shared" ca="1" si="65"/>
        <v>-0.25207740694957614</v>
      </c>
      <c r="R68">
        <f t="shared" ca="1" si="66"/>
        <v>0</v>
      </c>
      <c r="S68">
        <f t="shared" ca="1" si="67"/>
        <v>0</v>
      </c>
      <c r="T68">
        <f t="shared" ca="1" si="68"/>
        <v>0</v>
      </c>
      <c r="U68">
        <f t="shared" ca="1" si="69"/>
        <v>0</v>
      </c>
      <c r="V68">
        <f t="shared" ca="1" si="70"/>
        <v>0</v>
      </c>
      <c r="W68">
        <f t="shared" ca="1" si="71"/>
        <v>0</v>
      </c>
      <c r="X68">
        <f t="shared" ca="1" si="72"/>
        <v>0</v>
      </c>
      <c r="Y68">
        <f t="shared" ca="1" si="73"/>
        <v>1</v>
      </c>
      <c r="Z68">
        <f t="shared" ca="1" si="74"/>
        <v>0</v>
      </c>
      <c r="AA68">
        <f t="shared" ca="1" si="75"/>
        <v>0</v>
      </c>
      <c r="AB68">
        <f t="shared" ca="1" si="76"/>
        <v>0</v>
      </c>
      <c r="AC68">
        <f t="shared" ca="1" si="77"/>
        <v>0</v>
      </c>
      <c r="AD68">
        <f t="shared" ca="1" si="78"/>
        <v>0</v>
      </c>
      <c r="AE68">
        <f t="shared" ca="1" si="79"/>
        <v>0</v>
      </c>
      <c r="AF68">
        <f t="shared" ca="1" si="80"/>
        <v>0</v>
      </c>
      <c r="AG68">
        <f t="shared" ca="1" si="81"/>
        <v>0</v>
      </c>
      <c r="AH68">
        <f t="shared" ca="1" si="82"/>
        <v>0</v>
      </c>
      <c r="AI68">
        <f t="shared" ca="1" si="83"/>
        <v>0</v>
      </c>
      <c r="AJ68">
        <f t="shared" ca="1" si="84"/>
        <v>0</v>
      </c>
      <c r="AK68">
        <f t="shared" ca="1" si="85"/>
        <v>0</v>
      </c>
    </row>
    <row r="69" spans="3:37" x14ac:dyDescent="0.2">
      <c r="C69">
        <f t="shared" ca="1" si="0"/>
        <v>0.34796877994850883</v>
      </c>
      <c r="D69">
        <f t="shared" ca="1" si="1"/>
        <v>0.70294298400438937</v>
      </c>
      <c r="E69">
        <f t="shared" ca="1" si="65"/>
        <v>-0.35497420405588054</v>
      </c>
      <c r="R69">
        <f t="shared" ca="1" si="66"/>
        <v>0</v>
      </c>
      <c r="S69">
        <f t="shared" ca="1" si="67"/>
        <v>0</v>
      </c>
      <c r="T69">
        <f t="shared" ca="1" si="68"/>
        <v>0</v>
      </c>
      <c r="U69">
        <f t="shared" ca="1" si="69"/>
        <v>0</v>
      </c>
      <c r="V69">
        <f t="shared" ca="1" si="70"/>
        <v>0</v>
      </c>
      <c r="W69">
        <f t="shared" ca="1" si="71"/>
        <v>0</v>
      </c>
      <c r="X69">
        <f t="shared" ca="1" si="72"/>
        <v>1</v>
      </c>
      <c r="Y69">
        <f t="shared" ca="1" si="73"/>
        <v>0</v>
      </c>
      <c r="Z69">
        <f t="shared" ca="1" si="74"/>
        <v>0</v>
      </c>
      <c r="AA69">
        <f t="shared" ca="1" si="75"/>
        <v>0</v>
      </c>
      <c r="AB69">
        <f t="shared" ca="1" si="76"/>
        <v>0</v>
      </c>
      <c r="AC69">
        <f t="shared" ca="1" si="77"/>
        <v>0</v>
      </c>
      <c r="AD69">
        <f t="shared" ca="1" si="78"/>
        <v>0</v>
      </c>
      <c r="AE69">
        <f t="shared" ca="1" si="79"/>
        <v>0</v>
      </c>
      <c r="AF69">
        <f t="shared" ca="1" si="80"/>
        <v>0</v>
      </c>
      <c r="AG69">
        <f t="shared" ca="1" si="81"/>
        <v>0</v>
      </c>
      <c r="AH69">
        <f t="shared" ca="1" si="82"/>
        <v>0</v>
      </c>
      <c r="AI69">
        <f t="shared" ca="1" si="83"/>
        <v>0</v>
      </c>
      <c r="AJ69">
        <f t="shared" ca="1" si="84"/>
        <v>0</v>
      </c>
      <c r="AK69">
        <f t="shared" ca="1" si="85"/>
        <v>0</v>
      </c>
    </row>
    <row r="70" spans="3:37" x14ac:dyDescent="0.2">
      <c r="C70">
        <f t="shared" ca="1" si="0"/>
        <v>0.6266227751054807</v>
      </c>
      <c r="D70">
        <f t="shared" ca="1" si="1"/>
        <v>0.41286965674377663</v>
      </c>
      <c r="E70">
        <f t="shared" ca="1" si="65"/>
        <v>0.21375311836170408</v>
      </c>
      <c r="R70">
        <f t="shared" ca="1" si="66"/>
        <v>0</v>
      </c>
      <c r="S70">
        <f t="shared" ca="1" si="67"/>
        <v>0</v>
      </c>
      <c r="T70">
        <f t="shared" ca="1" si="68"/>
        <v>0</v>
      </c>
      <c r="U70">
        <f t="shared" ca="1" si="69"/>
        <v>0</v>
      </c>
      <c r="V70">
        <f t="shared" ca="1" si="70"/>
        <v>0</v>
      </c>
      <c r="W70">
        <f t="shared" ca="1" si="71"/>
        <v>0</v>
      </c>
      <c r="X70">
        <f t="shared" ca="1" si="72"/>
        <v>0</v>
      </c>
      <c r="Y70">
        <f t="shared" ca="1" si="73"/>
        <v>0</v>
      </c>
      <c r="Z70">
        <f t="shared" ca="1" si="74"/>
        <v>0</v>
      </c>
      <c r="AA70">
        <f t="shared" ca="1" si="75"/>
        <v>0</v>
      </c>
      <c r="AB70">
        <f t="shared" ca="1" si="76"/>
        <v>0</v>
      </c>
      <c r="AC70">
        <f t="shared" ca="1" si="77"/>
        <v>0</v>
      </c>
      <c r="AD70">
        <f t="shared" ca="1" si="78"/>
        <v>1</v>
      </c>
      <c r="AE70">
        <f t="shared" ca="1" si="79"/>
        <v>0</v>
      </c>
      <c r="AF70">
        <f t="shared" ca="1" si="80"/>
        <v>0</v>
      </c>
      <c r="AG70">
        <f t="shared" ca="1" si="81"/>
        <v>0</v>
      </c>
      <c r="AH70">
        <f t="shared" ca="1" si="82"/>
        <v>0</v>
      </c>
      <c r="AI70">
        <f t="shared" ca="1" si="83"/>
        <v>0</v>
      </c>
      <c r="AJ70">
        <f t="shared" ca="1" si="84"/>
        <v>0</v>
      </c>
      <c r="AK70">
        <f t="shared" ca="1" si="85"/>
        <v>0</v>
      </c>
    </row>
    <row r="71" spans="3:37" x14ac:dyDescent="0.2">
      <c r="C71">
        <f t="shared" ca="1" si="0"/>
        <v>0.1473721993792588</v>
      </c>
      <c r="D71">
        <f t="shared" ca="1" si="1"/>
        <v>0.18837770238419868</v>
      </c>
      <c r="E71">
        <f t="shared" ca="1" si="65"/>
        <v>-4.1005503004939881E-2</v>
      </c>
      <c r="R71">
        <f t="shared" ca="1" si="66"/>
        <v>0</v>
      </c>
      <c r="S71">
        <f t="shared" ca="1" si="67"/>
        <v>0</v>
      </c>
      <c r="T71">
        <f t="shared" ca="1" si="68"/>
        <v>0</v>
      </c>
      <c r="U71">
        <f t="shared" ca="1" si="69"/>
        <v>0</v>
      </c>
      <c r="V71">
        <f t="shared" ca="1" si="70"/>
        <v>0</v>
      </c>
      <c r="W71">
        <f t="shared" ca="1" si="71"/>
        <v>0</v>
      </c>
      <c r="X71">
        <f t="shared" ca="1" si="72"/>
        <v>0</v>
      </c>
      <c r="Y71">
        <f t="shared" ca="1" si="73"/>
        <v>0</v>
      </c>
      <c r="Z71">
        <f t="shared" ca="1" si="74"/>
        <v>0</v>
      </c>
      <c r="AA71">
        <f t="shared" ca="1" si="75"/>
        <v>1</v>
      </c>
      <c r="AB71">
        <f t="shared" ca="1" si="76"/>
        <v>0</v>
      </c>
      <c r="AC71">
        <f t="shared" ca="1" si="77"/>
        <v>0</v>
      </c>
      <c r="AD71">
        <f t="shared" ca="1" si="78"/>
        <v>0</v>
      </c>
      <c r="AE71">
        <f t="shared" ca="1" si="79"/>
        <v>0</v>
      </c>
      <c r="AF71">
        <f t="shared" ca="1" si="80"/>
        <v>0</v>
      </c>
      <c r="AG71">
        <f t="shared" ca="1" si="81"/>
        <v>0</v>
      </c>
      <c r="AH71">
        <f t="shared" ca="1" si="82"/>
        <v>0</v>
      </c>
      <c r="AI71">
        <f t="shared" ca="1" si="83"/>
        <v>0</v>
      </c>
      <c r="AJ71">
        <f t="shared" ca="1" si="84"/>
        <v>0</v>
      </c>
      <c r="AK71">
        <f t="shared" ca="1" si="85"/>
        <v>0</v>
      </c>
    </row>
    <row r="72" spans="3:37" x14ac:dyDescent="0.2">
      <c r="C72">
        <f t="shared" ca="1" si="0"/>
        <v>0.38262914580832458</v>
      </c>
      <c r="D72">
        <f t="shared" ca="1" si="1"/>
        <v>0.43570795541199714</v>
      </c>
      <c r="E72">
        <f t="shared" ca="1" si="65"/>
        <v>-5.3078809603672561E-2</v>
      </c>
      <c r="R72">
        <f t="shared" ca="1" si="66"/>
        <v>0</v>
      </c>
      <c r="S72">
        <f t="shared" ca="1" si="67"/>
        <v>0</v>
      </c>
      <c r="T72">
        <f t="shared" ca="1" si="68"/>
        <v>0</v>
      </c>
      <c r="U72">
        <f t="shared" ca="1" si="69"/>
        <v>0</v>
      </c>
      <c r="V72">
        <f t="shared" ca="1" si="70"/>
        <v>0</v>
      </c>
      <c r="W72">
        <f t="shared" ca="1" si="71"/>
        <v>0</v>
      </c>
      <c r="X72">
        <f t="shared" ca="1" si="72"/>
        <v>0</v>
      </c>
      <c r="Y72">
        <f t="shared" ca="1" si="73"/>
        <v>0</v>
      </c>
      <c r="Z72">
        <f t="shared" ca="1" si="74"/>
        <v>0</v>
      </c>
      <c r="AA72">
        <f t="shared" ca="1" si="75"/>
        <v>1</v>
      </c>
      <c r="AB72">
        <f t="shared" ca="1" si="76"/>
        <v>0</v>
      </c>
      <c r="AC72">
        <f t="shared" ca="1" si="77"/>
        <v>0</v>
      </c>
      <c r="AD72">
        <f t="shared" ca="1" si="78"/>
        <v>0</v>
      </c>
      <c r="AE72">
        <f t="shared" ca="1" si="79"/>
        <v>0</v>
      </c>
      <c r="AF72">
        <f t="shared" ca="1" si="80"/>
        <v>0</v>
      </c>
      <c r="AG72">
        <f t="shared" ca="1" si="81"/>
        <v>0</v>
      </c>
      <c r="AH72">
        <f t="shared" ca="1" si="82"/>
        <v>0</v>
      </c>
      <c r="AI72">
        <f t="shared" ca="1" si="83"/>
        <v>0</v>
      </c>
      <c r="AJ72">
        <f t="shared" ca="1" si="84"/>
        <v>0</v>
      </c>
      <c r="AK72">
        <f t="shared" ca="1" si="85"/>
        <v>0</v>
      </c>
    </row>
    <row r="73" spans="3:37" x14ac:dyDescent="0.2">
      <c r="C73">
        <f t="shared" ref="C73:C136" ca="1" si="86">BETAINV(RAND(),$B$8+1,$B$7-$B$8+1)</f>
        <v>0.18966444560488915</v>
      </c>
      <c r="D73">
        <f t="shared" ref="D73:D136" ca="1" si="87">BETAINV(RAND(),$B$11+1,$B$10-$B$11+1)</f>
        <v>0.42838831097171437</v>
      </c>
      <c r="E73">
        <f t="shared" ref="E73:E88" ca="1" si="88">C73-D73</f>
        <v>-0.23872386536682522</v>
      </c>
      <c r="R73">
        <f t="shared" ref="R73:R88" ca="1" si="89">IF(AND($E73&gt;-1,$E73&lt;=-0.9),1,0)</f>
        <v>0</v>
      </c>
      <c r="S73">
        <f t="shared" ref="S73:S88" ca="1" si="90">IF(AND($E73&gt;-0.9,$E73&lt;=-0.8),1,0)</f>
        <v>0</v>
      </c>
      <c r="T73">
        <f t="shared" ref="T73:T88" ca="1" si="91">IF(AND($E73&gt;-0.8,$E73&lt;=-0.7),1,0)</f>
        <v>0</v>
      </c>
      <c r="U73">
        <f t="shared" ref="U73:U88" ca="1" si="92">IF(AND($E73&gt;-0.7,$E73&lt;=-0.6),1,0)</f>
        <v>0</v>
      </c>
      <c r="V73">
        <f t="shared" ref="V73:V88" ca="1" si="93">IF(AND($E73&gt;-0.6,$E73&lt;=-0.5),1,0)</f>
        <v>0</v>
      </c>
      <c r="W73">
        <f t="shared" ref="W73:W88" ca="1" si="94">IF(AND($E73&gt;-0.5,$E73&lt;=-0.4),1,0)</f>
        <v>0</v>
      </c>
      <c r="X73">
        <f t="shared" ref="X73:X88" ca="1" si="95">IF(AND($E73&gt;-0.4,$E73&lt;=-0.3),1,0)</f>
        <v>0</v>
      </c>
      <c r="Y73">
        <f t="shared" ref="Y73:Y88" ca="1" si="96">IF(AND($E73&gt;-0.3,$E73&lt;=-0.2),1,0)</f>
        <v>1</v>
      </c>
      <c r="Z73">
        <f t="shared" ref="Z73:Z88" ca="1" si="97">IF(AND($E73&gt;-0.2,$E73&lt;=-0.1),1,0)</f>
        <v>0</v>
      </c>
      <c r="AA73">
        <f t="shared" ref="AA73:AA88" ca="1" si="98">IF(AND($E73&gt;-0.1,$E73&lt;=0),1,0)</f>
        <v>0</v>
      </c>
      <c r="AB73">
        <f t="shared" ref="AB73:AB88" ca="1" si="99">IF(AND($E73&gt;0,$E73&lt;=0.1),1,0)</f>
        <v>0</v>
      </c>
      <c r="AC73">
        <f t="shared" ref="AC73:AC88" ca="1" si="100">IF(AND($E73&gt;0.1,$E73&lt;=0.2),1,0)</f>
        <v>0</v>
      </c>
      <c r="AD73">
        <f t="shared" ref="AD73:AD88" ca="1" si="101">IF(AND($E73&gt;0.2,$E73&lt;=0.3),1,0)</f>
        <v>0</v>
      </c>
      <c r="AE73">
        <f t="shared" ref="AE73:AE88" ca="1" si="102">IF(AND($E73&gt;0.3,$E73&lt;=0.4),1,0)</f>
        <v>0</v>
      </c>
      <c r="AF73">
        <f t="shared" ref="AF73:AF88" ca="1" si="103">IF(AND($E73&gt;0.4,$E73&lt;=0.5),1,0)</f>
        <v>0</v>
      </c>
      <c r="AG73">
        <f t="shared" ref="AG73:AG88" ca="1" si="104">IF(AND($E73&gt;0.5,$E73&lt;=0.6),1,0)</f>
        <v>0</v>
      </c>
      <c r="AH73">
        <f t="shared" ref="AH73:AH88" ca="1" si="105">IF(AND($E73&gt;0.6,$E73&lt;=0.7),1,0)</f>
        <v>0</v>
      </c>
      <c r="AI73">
        <f t="shared" ref="AI73:AI88" ca="1" si="106">IF(AND($E73&gt;0.7,$E73&lt;=0.8),1,0)</f>
        <v>0</v>
      </c>
      <c r="AJ73">
        <f t="shared" ref="AJ73:AJ88" ca="1" si="107">IF(AND($E73&gt;0.8,$E73&lt;=0.9),1,0)</f>
        <v>0</v>
      </c>
      <c r="AK73">
        <f t="shared" ref="AK73:AK88" ca="1" si="108">IF(AND($E73&gt;0.9,$E73&lt;=1),1,0)</f>
        <v>0</v>
      </c>
    </row>
    <row r="74" spans="3:37" x14ac:dyDescent="0.2">
      <c r="C74">
        <f t="shared" ca="1" si="86"/>
        <v>0.3993012131027433</v>
      </c>
      <c r="D74">
        <f t="shared" ca="1" si="87"/>
        <v>0.4667483322785031</v>
      </c>
      <c r="E74">
        <f t="shared" ca="1" si="88"/>
        <v>-6.7447119175759795E-2</v>
      </c>
      <c r="R74">
        <f t="shared" ca="1" si="89"/>
        <v>0</v>
      </c>
      <c r="S74">
        <f t="shared" ca="1" si="90"/>
        <v>0</v>
      </c>
      <c r="T74">
        <f t="shared" ca="1" si="91"/>
        <v>0</v>
      </c>
      <c r="U74">
        <f t="shared" ca="1" si="92"/>
        <v>0</v>
      </c>
      <c r="V74">
        <f t="shared" ca="1" si="93"/>
        <v>0</v>
      </c>
      <c r="W74">
        <f t="shared" ca="1" si="94"/>
        <v>0</v>
      </c>
      <c r="X74">
        <f t="shared" ca="1" si="95"/>
        <v>0</v>
      </c>
      <c r="Y74">
        <f t="shared" ca="1" si="96"/>
        <v>0</v>
      </c>
      <c r="Z74">
        <f t="shared" ca="1" si="97"/>
        <v>0</v>
      </c>
      <c r="AA74">
        <f t="shared" ca="1" si="98"/>
        <v>1</v>
      </c>
      <c r="AB74">
        <f t="shared" ca="1" si="99"/>
        <v>0</v>
      </c>
      <c r="AC74">
        <f t="shared" ca="1" si="100"/>
        <v>0</v>
      </c>
      <c r="AD74">
        <f t="shared" ca="1" si="101"/>
        <v>0</v>
      </c>
      <c r="AE74">
        <f t="shared" ca="1" si="102"/>
        <v>0</v>
      </c>
      <c r="AF74">
        <f t="shared" ca="1" si="103"/>
        <v>0</v>
      </c>
      <c r="AG74">
        <f t="shared" ca="1" si="104"/>
        <v>0</v>
      </c>
      <c r="AH74">
        <f t="shared" ca="1" si="105"/>
        <v>0</v>
      </c>
      <c r="AI74">
        <f t="shared" ca="1" si="106"/>
        <v>0</v>
      </c>
      <c r="AJ74">
        <f t="shared" ca="1" si="107"/>
        <v>0</v>
      </c>
      <c r="AK74">
        <f t="shared" ca="1" si="108"/>
        <v>0</v>
      </c>
    </row>
    <row r="75" spans="3:37" x14ac:dyDescent="0.2">
      <c r="C75">
        <f t="shared" ca="1" si="86"/>
        <v>0.24326384641493945</v>
      </c>
      <c r="D75">
        <f t="shared" ca="1" si="87"/>
        <v>0.23399584516852276</v>
      </c>
      <c r="E75">
        <f t="shared" ca="1" si="88"/>
        <v>9.2680012464166905E-3</v>
      </c>
      <c r="R75">
        <f t="shared" ca="1" si="89"/>
        <v>0</v>
      </c>
      <c r="S75">
        <f t="shared" ca="1" si="90"/>
        <v>0</v>
      </c>
      <c r="T75">
        <f t="shared" ca="1" si="91"/>
        <v>0</v>
      </c>
      <c r="U75">
        <f t="shared" ca="1" si="92"/>
        <v>0</v>
      </c>
      <c r="V75">
        <f t="shared" ca="1" si="93"/>
        <v>0</v>
      </c>
      <c r="W75">
        <f t="shared" ca="1" si="94"/>
        <v>0</v>
      </c>
      <c r="X75">
        <f t="shared" ca="1" si="95"/>
        <v>0</v>
      </c>
      <c r="Y75">
        <f t="shared" ca="1" si="96"/>
        <v>0</v>
      </c>
      <c r="Z75">
        <f t="shared" ca="1" si="97"/>
        <v>0</v>
      </c>
      <c r="AA75">
        <f t="shared" ca="1" si="98"/>
        <v>0</v>
      </c>
      <c r="AB75">
        <f t="shared" ca="1" si="99"/>
        <v>1</v>
      </c>
      <c r="AC75">
        <f t="shared" ca="1" si="100"/>
        <v>0</v>
      </c>
      <c r="AD75">
        <f t="shared" ca="1" si="101"/>
        <v>0</v>
      </c>
      <c r="AE75">
        <f t="shared" ca="1" si="102"/>
        <v>0</v>
      </c>
      <c r="AF75">
        <f t="shared" ca="1" si="103"/>
        <v>0</v>
      </c>
      <c r="AG75">
        <f t="shared" ca="1" si="104"/>
        <v>0</v>
      </c>
      <c r="AH75">
        <f t="shared" ca="1" si="105"/>
        <v>0</v>
      </c>
      <c r="AI75">
        <f t="shared" ca="1" si="106"/>
        <v>0</v>
      </c>
      <c r="AJ75">
        <f t="shared" ca="1" si="107"/>
        <v>0</v>
      </c>
      <c r="AK75">
        <f t="shared" ca="1" si="108"/>
        <v>0</v>
      </c>
    </row>
    <row r="76" spans="3:37" x14ac:dyDescent="0.2">
      <c r="C76">
        <f t="shared" ca="1" si="86"/>
        <v>0.7050411031653574</v>
      </c>
      <c r="D76">
        <f t="shared" ca="1" si="87"/>
        <v>0.4941454364845555</v>
      </c>
      <c r="E76">
        <f t="shared" ca="1" si="88"/>
        <v>0.2108956666808019</v>
      </c>
      <c r="R76">
        <f t="shared" ca="1" si="89"/>
        <v>0</v>
      </c>
      <c r="S76">
        <f t="shared" ca="1" si="90"/>
        <v>0</v>
      </c>
      <c r="T76">
        <f t="shared" ca="1" si="91"/>
        <v>0</v>
      </c>
      <c r="U76">
        <f t="shared" ca="1" si="92"/>
        <v>0</v>
      </c>
      <c r="V76">
        <f t="shared" ca="1" si="93"/>
        <v>0</v>
      </c>
      <c r="W76">
        <f t="shared" ca="1" si="94"/>
        <v>0</v>
      </c>
      <c r="X76">
        <f t="shared" ca="1" si="95"/>
        <v>0</v>
      </c>
      <c r="Y76">
        <f t="shared" ca="1" si="96"/>
        <v>0</v>
      </c>
      <c r="Z76">
        <f t="shared" ca="1" si="97"/>
        <v>0</v>
      </c>
      <c r="AA76">
        <f t="shared" ca="1" si="98"/>
        <v>0</v>
      </c>
      <c r="AB76">
        <f t="shared" ca="1" si="99"/>
        <v>0</v>
      </c>
      <c r="AC76">
        <f t="shared" ca="1" si="100"/>
        <v>0</v>
      </c>
      <c r="AD76">
        <f t="shared" ca="1" si="101"/>
        <v>1</v>
      </c>
      <c r="AE76">
        <f t="shared" ca="1" si="102"/>
        <v>0</v>
      </c>
      <c r="AF76">
        <f t="shared" ca="1" si="103"/>
        <v>0</v>
      </c>
      <c r="AG76">
        <f t="shared" ca="1" si="104"/>
        <v>0</v>
      </c>
      <c r="AH76">
        <f t="shared" ca="1" si="105"/>
        <v>0</v>
      </c>
      <c r="AI76">
        <f t="shared" ca="1" si="106"/>
        <v>0</v>
      </c>
      <c r="AJ76">
        <f t="shared" ca="1" si="107"/>
        <v>0</v>
      </c>
      <c r="AK76">
        <f t="shared" ca="1" si="108"/>
        <v>0</v>
      </c>
    </row>
    <row r="77" spans="3:37" x14ac:dyDescent="0.2">
      <c r="C77">
        <f t="shared" ca="1" si="86"/>
        <v>0.39551780360188382</v>
      </c>
      <c r="D77">
        <f t="shared" ca="1" si="87"/>
        <v>0.7376363788864666</v>
      </c>
      <c r="E77">
        <f t="shared" ca="1" si="88"/>
        <v>-0.34211857528458278</v>
      </c>
      <c r="R77">
        <f t="shared" ca="1" si="89"/>
        <v>0</v>
      </c>
      <c r="S77">
        <f t="shared" ca="1" si="90"/>
        <v>0</v>
      </c>
      <c r="T77">
        <f t="shared" ca="1" si="91"/>
        <v>0</v>
      </c>
      <c r="U77">
        <f t="shared" ca="1" si="92"/>
        <v>0</v>
      </c>
      <c r="V77">
        <f t="shared" ca="1" si="93"/>
        <v>0</v>
      </c>
      <c r="W77">
        <f t="shared" ca="1" si="94"/>
        <v>0</v>
      </c>
      <c r="X77">
        <f t="shared" ca="1" si="95"/>
        <v>1</v>
      </c>
      <c r="Y77">
        <f t="shared" ca="1" si="96"/>
        <v>0</v>
      </c>
      <c r="Z77">
        <f t="shared" ca="1" si="97"/>
        <v>0</v>
      </c>
      <c r="AA77">
        <f t="shared" ca="1" si="98"/>
        <v>0</v>
      </c>
      <c r="AB77">
        <f t="shared" ca="1" si="99"/>
        <v>0</v>
      </c>
      <c r="AC77">
        <f t="shared" ca="1" si="100"/>
        <v>0</v>
      </c>
      <c r="AD77">
        <f t="shared" ca="1" si="101"/>
        <v>0</v>
      </c>
      <c r="AE77">
        <f t="shared" ca="1" si="102"/>
        <v>0</v>
      </c>
      <c r="AF77">
        <f t="shared" ca="1" si="103"/>
        <v>0</v>
      </c>
      <c r="AG77">
        <f t="shared" ca="1" si="104"/>
        <v>0</v>
      </c>
      <c r="AH77">
        <f t="shared" ca="1" si="105"/>
        <v>0</v>
      </c>
      <c r="AI77">
        <f t="shared" ca="1" si="106"/>
        <v>0</v>
      </c>
      <c r="AJ77">
        <f t="shared" ca="1" si="107"/>
        <v>0</v>
      </c>
      <c r="AK77">
        <f t="shared" ca="1" si="108"/>
        <v>0</v>
      </c>
    </row>
    <row r="78" spans="3:37" x14ac:dyDescent="0.2">
      <c r="C78">
        <f t="shared" ca="1" si="86"/>
        <v>0.37273677751246059</v>
      </c>
      <c r="D78">
        <f t="shared" ca="1" si="87"/>
        <v>0.19230262906671675</v>
      </c>
      <c r="E78">
        <f t="shared" ca="1" si="88"/>
        <v>0.18043414844574385</v>
      </c>
      <c r="R78">
        <f t="shared" ca="1" si="89"/>
        <v>0</v>
      </c>
      <c r="S78">
        <f t="shared" ca="1" si="90"/>
        <v>0</v>
      </c>
      <c r="T78">
        <f t="shared" ca="1" si="91"/>
        <v>0</v>
      </c>
      <c r="U78">
        <f t="shared" ca="1" si="92"/>
        <v>0</v>
      </c>
      <c r="V78">
        <f t="shared" ca="1" si="93"/>
        <v>0</v>
      </c>
      <c r="W78">
        <f t="shared" ca="1" si="94"/>
        <v>0</v>
      </c>
      <c r="X78">
        <f t="shared" ca="1" si="95"/>
        <v>0</v>
      </c>
      <c r="Y78">
        <f t="shared" ca="1" si="96"/>
        <v>0</v>
      </c>
      <c r="Z78">
        <f t="shared" ca="1" si="97"/>
        <v>0</v>
      </c>
      <c r="AA78">
        <f t="shared" ca="1" si="98"/>
        <v>0</v>
      </c>
      <c r="AB78">
        <f t="shared" ca="1" si="99"/>
        <v>0</v>
      </c>
      <c r="AC78">
        <f t="shared" ca="1" si="100"/>
        <v>1</v>
      </c>
      <c r="AD78">
        <f t="shared" ca="1" si="101"/>
        <v>0</v>
      </c>
      <c r="AE78">
        <f t="shared" ca="1" si="102"/>
        <v>0</v>
      </c>
      <c r="AF78">
        <f t="shared" ca="1" si="103"/>
        <v>0</v>
      </c>
      <c r="AG78">
        <f t="shared" ca="1" si="104"/>
        <v>0</v>
      </c>
      <c r="AH78">
        <f t="shared" ca="1" si="105"/>
        <v>0</v>
      </c>
      <c r="AI78">
        <f t="shared" ca="1" si="106"/>
        <v>0</v>
      </c>
      <c r="AJ78">
        <f t="shared" ca="1" si="107"/>
        <v>0</v>
      </c>
      <c r="AK78">
        <f t="shared" ca="1" si="108"/>
        <v>0</v>
      </c>
    </row>
    <row r="79" spans="3:37" x14ac:dyDescent="0.2">
      <c r="C79">
        <f t="shared" ca="1" si="86"/>
        <v>0.61899048509533194</v>
      </c>
      <c r="D79">
        <f t="shared" ca="1" si="87"/>
        <v>0.62620043137374171</v>
      </c>
      <c r="E79">
        <f t="shared" ca="1" si="88"/>
        <v>-7.2099462784097623E-3</v>
      </c>
      <c r="R79">
        <f t="shared" ca="1" si="89"/>
        <v>0</v>
      </c>
      <c r="S79">
        <f t="shared" ca="1" si="90"/>
        <v>0</v>
      </c>
      <c r="T79">
        <f t="shared" ca="1" si="91"/>
        <v>0</v>
      </c>
      <c r="U79">
        <f t="shared" ca="1" si="92"/>
        <v>0</v>
      </c>
      <c r="V79">
        <f t="shared" ca="1" si="93"/>
        <v>0</v>
      </c>
      <c r="W79">
        <f t="shared" ca="1" si="94"/>
        <v>0</v>
      </c>
      <c r="X79">
        <f t="shared" ca="1" si="95"/>
        <v>0</v>
      </c>
      <c r="Y79">
        <f t="shared" ca="1" si="96"/>
        <v>0</v>
      </c>
      <c r="Z79">
        <f t="shared" ca="1" si="97"/>
        <v>0</v>
      </c>
      <c r="AA79">
        <f t="shared" ca="1" si="98"/>
        <v>1</v>
      </c>
      <c r="AB79">
        <f t="shared" ca="1" si="99"/>
        <v>0</v>
      </c>
      <c r="AC79">
        <f t="shared" ca="1" si="100"/>
        <v>0</v>
      </c>
      <c r="AD79">
        <f t="shared" ca="1" si="101"/>
        <v>0</v>
      </c>
      <c r="AE79">
        <f t="shared" ca="1" si="102"/>
        <v>0</v>
      </c>
      <c r="AF79">
        <f t="shared" ca="1" si="103"/>
        <v>0</v>
      </c>
      <c r="AG79">
        <f t="shared" ca="1" si="104"/>
        <v>0</v>
      </c>
      <c r="AH79">
        <f t="shared" ca="1" si="105"/>
        <v>0</v>
      </c>
      <c r="AI79">
        <f t="shared" ca="1" si="106"/>
        <v>0</v>
      </c>
      <c r="AJ79">
        <f t="shared" ca="1" si="107"/>
        <v>0</v>
      </c>
      <c r="AK79">
        <f t="shared" ca="1" si="108"/>
        <v>0</v>
      </c>
    </row>
    <row r="80" spans="3:37" x14ac:dyDescent="0.2">
      <c r="C80">
        <f t="shared" ca="1" si="86"/>
        <v>0.66810246585529842</v>
      </c>
      <c r="D80">
        <f t="shared" ca="1" si="87"/>
        <v>0.56409451018063106</v>
      </c>
      <c r="E80">
        <f t="shared" ca="1" si="88"/>
        <v>0.10400795567466736</v>
      </c>
      <c r="R80">
        <f t="shared" ca="1" si="89"/>
        <v>0</v>
      </c>
      <c r="S80">
        <f t="shared" ca="1" si="90"/>
        <v>0</v>
      </c>
      <c r="T80">
        <f t="shared" ca="1" si="91"/>
        <v>0</v>
      </c>
      <c r="U80">
        <f t="shared" ca="1" si="92"/>
        <v>0</v>
      </c>
      <c r="V80">
        <f t="shared" ca="1" si="93"/>
        <v>0</v>
      </c>
      <c r="W80">
        <f t="shared" ca="1" si="94"/>
        <v>0</v>
      </c>
      <c r="X80">
        <f t="shared" ca="1" si="95"/>
        <v>0</v>
      </c>
      <c r="Y80">
        <f t="shared" ca="1" si="96"/>
        <v>0</v>
      </c>
      <c r="Z80">
        <f t="shared" ca="1" si="97"/>
        <v>0</v>
      </c>
      <c r="AA80">
        <f t="shared" ca="1" si="98"/>
        <v>0</v>
      </c>
      <c r="AB80">
        <f t="shared" ca="1" si="99"/>
        <v>0</v>
      </c>
      <c r="AC80">
        <f t="shared" ca="1" si="100"/>
        <v>1</v>
      </c>
      <c r="AD80">
        <f t="shared" ca="1" si="101"/>
        <v>0</v>
      </c>
      <c r="AE80">
        <f t="shared" ca="1" si="102"/>
        <v>0</v>
      </c>
      <c r="AF80">
        <f t="shared" ca="1" si="103"/>
        <v>0</v>
      </c>
      <c r="AG80">
        <f t="shared" ca="1" si="104"/>
        <v>0</v>
      </c>
      <c r="AH80">
        <f t="shared" ca="1" si="105"/>
        <v>0</v>
      </c>
      <c r="AI80">
        <f t="shared" ca="1" si="106"/>
        <v>0</v>
      </c>
      <c r="AJ80">
        <f t="shared" ca="1" si="107"/>
        <v>0</v>
      </c>
      <c r="AK80">
        <f t="shared" ca="1" si="108"/>
        <v>0</v>
      </c>
    </row>
    <row r="81" spans="3:37" x14ac:dyDescent="0.2">
      <c r="C81">
        <f t="shared" ca="1" si="86"/>
        <v>0.5800271124511811</v>
      </c>
      <c r="D81">
        <f t="shared" ca="1" si="87"/>
        <v>8.6709976131647784E-2</v>
      </c>
      <c r="E81">
        <f t="shared" ca="1" si="88"/>
        <v>0.49331713631953333</v>
      </c>
      <c r="R81">
        <f t="shared" ca="1" si="89"/>
        <v>0</v>
      </c>
      <c r="S81">
        <f t="shared" ca="1" si="90"/>
        <v>0</v>
      </c>
      <c r="T81">
        <f t="shared" ca="1" si="91"/>
        <v>0</v>
      </c>
      <c r="U81">
        <f t="shared" ca="1" si="92"/>
        <v>0</v>
      </c>
      <c r="V81">
        <f t="shared" ca="1" si="93"/>
        <v>0</v>
      </c>
      <c r="W81">
        <f t="shared" ca="1" si="94"/>
        <v>0</v>
      </c>
      <c r="X81">
        <f t="shared" ca="1" si="95"/>
        <v>0</v>
      </c>
      <c r="Y81">
        <f t="shared" ca="1" si="96"/>
        <v>0</v>
      </c>
      <c r="Z81">
        <f t="shared" ca="1" si="97"/>
        <v>0</v>
      </c>
      <c r="AA81">
        <f t="shared" ca="1" si="98"/>
        <v>0</v>
      </c>
      <c r="AB81">
        <f t="shared" ca="1" si="99"/>
        <v>0</v>
      </c>
      <c r="AC81">
        <f t="shared" ca="1" si="100"/>
        <v>0</v>
      </c>
      <c r="AD81">
        <f t="shared" ca="1" si="101"/>
        <v>0</v>
      </c>
      <c r="AE81">
        <f t="shared" ca="1" si="102"/>
        <v>0</v>
      </c>
      <c r="AF81">
        <f t="shared" ca="1" si="103"/>
        <v>1</v>
      </c>
      <c r="AG81">
        <f t="shared" ca="1" si="104"/>
        <v>0</v>
      </c>
      <c r="AH81">
        <f t="shared" ca="1" si="105"/>
        <v>0</v>
      </c>
      <c r="AI81">
        <f t="shared" ca="1" si="106"/>
        <v>0</v>
      </c>
      <c r="AJ81">
        <f t="shared" ca="1" si="107"/>
        <v>0</v>
      </c>
      <c r="AK81">
        <f t="shared" ca="1" si="108"/>
        <v>0</v>
      </c>
    </row>
    <row r="82" spans="3:37" x14ac:dyDescent="0.2">
      <c r="C82">
        <f t="shared" ca="1" si="86"/>
        <v>0.49160250590498689</v>
      </c>
      <c r="D82">
        <f t="shared" ca="1" si="87"/>
        <v>0.77465954596935205</v>
      </c>
      <c r="E82">
        <f t="shared" ca="1" si="88"/>
        <v>-0.28305704006436516</v>
      </c>
      <c r="R82">
        <f t="shared" ca="1" si="89"/>
        <v>0</v>
      </c>
      <c r="S82">
        <f t="shared" ca="1" si="90"/>
        <v>0</v>
      </c>
      <c r="T82">
        <f t="shared" ca="1" si="91"/>
        <v>0</v>
      </c>
      <c r="U82">
        <f t="shared" ca="1" si="92"/>
        <v>0</v>
      </c>
      <c r="V82">
        <f t="shared" ca="1" si="93"/>
        <v>0</v>
      </c>
      <c r="W82">
        <f t="shared" ca="1" si="94"/>
        <v>0</v>
      </c>
      <c r="X82">
        <f t="shared" ca="1" si="95"/>
        <v>0</v>
      </c>
      <c r="Y82">
        <f t="shared" ca="1" si="96"/>
        <v>1</v>
      </c>
      <c r="Z82">
        <f t="shared" ca="1" si="97"/>
        <v>0</v>
      </c>
      <c r="AA82">
        <f t="shared" ca="1" si="98"/>
        <v>0</v>
      </c>
      <c r="AB82">
        <f t="shared" ca="1" si="99"/>
        <v>0</v>
      </c>
      <c r="AC82">
        <f t="shared" ca="1" si="100"/>
        <v>0</v>
      </c>
      <c r="AD82">
        <f t="shared" ca="1" si="101"/>
        <v>0</v>
      </c>
      <c r="AE82">
        <f t="shared" ca="1" si="102"/>
        <v>0</v>
      </c>
      <c r="AF82">
        <f t="shared" ca="1" si="103"/>
        <v>0</v>
      </c>
      <c r="AG82">
        <f t="shared" ca="1" si="104"/>
        <v>0</v>
      </c>
      <c r="AH82">
        <f t="shared" ca="1" si="105"/>
        <v>0</v>
      </c>
      <c r="AI82">
        <f t="shared" ca="1" si="106"/>
        <v>0</v>
      </c>
      <c r="AJ82">
        <f t="shared" ca="1" si="107"/>
        <v>0</v>
      </c>
      <c r="AK82">
        <f t="shared" ca="1" si="108"/>
        <v>0</v>
      </c>
    </row>
    <row r="83" spans="3:37" x14ac:dyDescent="0.2">
      <c r="C83">
        <f t="shared" ca="1" si="86"/>
        <v>0.56803690112575567</v>
      </c>
      <c r="D83">
        <f t="shared" ca="1" si="87"/>
        <v>0.67762787284191006</v>
      </c>
      <c r="E83">
        <f t="shared" ca="1" si="88"/>
        <v>-0.1095909717161544</v>
      </c>
      <c r="R83">
        <f t="shared" ca="1" si="89"/>
        <v>0</v>
      </c>
      <c r="S83">
        <f t="shared" ca="1" si="90"/>
        <v>0</v>
      </c>
      <c r="T83">
        <f t="shared" ca="1" si="91"/>
        <v>0</v>
      </c>
      <c r="U83">
        <f t="shared" ca="1" si="92"/>
        <v>0</v>
      </c>
      <c r="V83">
        <f t="shared" ca="1" si="93"/>
        <v>0</v>
      </c>
      <c r="W83">
        <f t="shared" ca="1" si="94"/>
        <v>0</v>
      </c>
      <c r="X83">
        <f t="shared" ca="1" si="95"/>
        <v>0</v>
      </c>
      <c r="Y83">
        <f t="shared" ca="1" si="96"/>
        <v>0</v>
      </c>
      <c r="Z83">
        <f t="shared" ca="1" si="97"/>
        <v>1</v>
      </c>
      <c r="AA83">
        <f t="shared" ca="1" si="98"/>
        <v>0</v>
      </c>
      <c r="AB83">
        <f t="shared" ca="1" si="99"/>
        <v>0</v>
      </c>
      <c r="AC83">
        <f t="shared" ca="1" si="100"/>
        <v>0</v>
      </c>
      <c r="AD83">
        <f t="shared" ca="1" si="101"/>
        <v>0</v>
      </c>
      <c r="AE83">
        <f t="shared" ca="1" si="102"/>
        <v>0</v>
      </c>
      <c r="AF83">
        <f t="shared" ca="1" si="103"/>
        <v>0</v>
      </c>
      <c r="AG83">
        <f t="shared" ca="1" si="104"/>
        <v>0</v>
      </c>
      <c r="AH83">
        <f t="shared" ca="1" si="105"/>
        <v>0</v>
      </c>
      <c r="AI83">
        <f t="shared" ca="1" si="106"/>
        <v>0</v>
      </c>
      <c r="AJ83">
        <f t="shared" ca="1" si="107"/>
        <v>0</v>
      </c>
      <c r="AK83">
        <f t="shared" ca="1" si="108"/>
        <v>0</v>
      </c>
    </row>
    <row r="84" spans="3:37" x14ac:dyDescent="0.2">
      <c r="C84">
        <f t="shared" ca="1" si="86"/>
        <v>0.65708925217984604</v>
      </c>
      <c r="D84">
        <f t="shared" ca="1" si="87"/>
        <v>0.71903872309737182</v>
      </c>
      <c r="E84">
        <f t="shared" ca="1" si="88"/>
        <v>-6.1949470917525784E-2</v>
      </c>
      <c r="R84">
        <f t="shared" ca="1" si="89"/>
        <v>0</v>
      </c>
      <c r="S84">
        <f t="shared" ca="1" si="90"/>
        <v>0</v>
      </c>
      <c r="T84">
        <f t="shared" ca="1" si="91"/>
        <v>0</v>
      </c>
      <c r="U84">
        <f t="shared" ca="1" si="92"/>
        <v>0</v>
      </c>
      <c r="V84">
        <f t="shared" ca="1" si="93"/>
        <v>0</v>
      </c>
      <c r="W84">
        <f t="shared" ca="1" si="94"/>
        <v>0</v>
      </c>
      <c r="X84">
        <f t="shared" ca="1" si="95"/>
        <v>0</v>
      </c>
      <c r="Y84">
        <f t="shared" ca="1" si="96"/>
        <v>0</v>
      </c>
      <c r="Z84">
        <f t="shared" ca="1" si="97"/>
        <v>0</v>
      </c>
      <c r="AA84">
        <f t="shared" ca="1" si="98"/>
        <v>1</v>
      </c>
      <c r="AB84">
        <f t="shared" ca="1" si="99"/>
        <v>0</v>
      </c>
      <c r="AC84">
        <f t="shared" ca="1" si="100"/>
        <v>0</v>
      </c>
      <c r="AD84">
        <f t="shared" ca="1" si="101"/>
        <v>0</v>
      </c>
      <c r="AE84">
        <f t="shared" ca="1" si="102"/>
        <v>0</v>
      </c>
      <c r="AF84">
        <f t="shared" ca="1" si="103"/>
        <v>0</v>
      </c>
      <c r="AG84">
        <f t="shared" ca="1" si="104"/>
        <v>0</v>
      </c>
      <c r="AH84">
        <f t="shared" ca="1" si="105"/>
        <v>0</v>
      </c>
      <c r="AI84">
        <f t="shared" ca="1" si="106"/>
        <v>0</v>
      </c>
      <c r="AJ84">
        <f t="shared" ca="1" si="107"/>
        <v>0</v>
      </c>
      <c r="AK84">
        <f t="shared" ca="1" si="108"/>
        <v>0</v>
      </c>
    </row>
    <row r="85" spans="3:37" x14ac:dyDescent="0.2">
      <c r="C85">
        <f t="shared" ca="1" si="86"/>
        <v>0.40528338341198755</v>
      </c>
      <c r="D85">
        <f t="shared" ca="1" si="87"/>
        <v>0.7155452933805222</v>
      </c>
      <c r="E85">
        <f t="shared" ca="1" si="88"/>
        <v>-0.31026190996853464</v>
      </c>
      <c r="R85">
        <f t="shared" ca="1" si="89"/>
        <v>0</v>
      </c>
      <c r="S85">
        <f t="shared" ca="1" si="90"/>
        <v>0</v>
      </c>
      <c r="T85">
        <f t="shared" ca="1" si="91"/>
        <v>0</v>
      </c>
      <c r="U85">
        <f t="shared" ca="1" si="92"/>
        <v>0</v>
      </c>
      <c r="V85">
        <f t="shared" ca="1" si="93"/>
        <v>0</v>
      </c>
      <c r="W85">
        <f t="shared" ca="1" si="94"/>
        <v>0</v>
      </c>
      <c r="X85">
        <f t="shared" ca="1" si="95"/>
        <v>1</v>
      </c>
      <c r="Y85">
        <f t="shared" ca="1" si="96"/>
        <v>0</v>
      </c>
      <c r="Z85">
        <f t="shared" ca="1" si="97"/>
        <v>0</v>
      </c>
      <c r="AA85">
        <f t="shared" ca="1" si="98"/>
        <v>0</v>
      </c>
      <c r="AB85">
        <f t="shared" ca="1" si="99"/>
        <v>0</v>
      </c>
      <c r="AC85">
        <f t="shared" ca="1" si="100"/>
        <v>0</v>
      </c>
      <c r="AD85">
        <f t="shared" ca="1" si="101"/>
        <v>0</v>
      </c>
      <c r="AE85">
        <f t="shared" ca="1" si="102"/>
        <v>0</v>
      </c>
      <c r="AF85">
        <f t="shared" ca="1" si="103"/>
        <v>0</v>
      </c>
      <c r="AG85">
        <f t="shared" ca="1" si="104"/>
        <v>0</v>
      </c>
      <c r="AH85">
        <f t="shared" ca="1" si="105"/>
        <v>0</v>
      </c>
      <c r="AI85">
        <f t="shared" ca="1" si="106"/>
        <v>0</v>
      </c>
      <c r="AJ85">
        <f t="shared" ca="1" si="107"/>
        <v>0</v>
      </c>
      <c r="AK85">
        <f t="shared" ca="1" si="108"/>
        <v>0</v>
      </c>
    </row>
    <row r="86" spans="3:37" x14ac:dyDescent="0.2">
      <c r="C86">
        <f t="shared" ca="1" si="86"/>
        <v>0.6981816139906003</v>
      </c>
      <c r="D86">
        <f t="shared" ca="1" si="87"/>
        <v>0.69595780150541042</v>
      </c>
      <c r="E86">
        <f t="shared" ca="1" si="88"/>
        <v>2.22381248518988E-3</v>
      </c>
      <c r="R86">
        <f t="shared" ca="1" si="89"/>
        <v>0</v>
      </c>
      <c r="S86">
        <f t="shared" ca="1" si="90"/>
        <v>0</v>
      </c>
      <c r="T86">
        <f t="shared" ca="1" si="91"/>
        <v>0</v>
      </c>
      <c r="U86">
        <f t="shared" ca="1" si="92"/>
        <v>0</v>
      </c>
      <c r="V86">
        <f t="shared" ca="1" si="93"/>
        <v>0</v>
      </c>
      <c r="W86">
        <f t="shared" ca="1" si="94"/>
        <v>0</v>
      </c>
      <c r="X86">
        <f t="shared" ca="1" si="95"/>
        <v>0</v>
      </c>
      <c r="Y86">
        <f t="shared" ca="1" si="96"/>
        <v>0</v>
      </c>
      <c r="Z86">
        <f t="shared" ca="1" si="97"/>
        <v>0</v>
      </c>
      <c r="AA86">
        <f t="shared" ca="1" si="98"/>
        <v>0</v>
      </c>
      <c r="AB86">
        <f t="shared" ca="1" si="99"/>
        <v>1</v>
      </c>
      <c r="AC86">
        <f t="shared" ca="1" si="100"/>
        <v>0</v>
      </c>
      <c r="AD86">
        <f t="shared" ca="1" si="101"/>
        <v>0</v>
      </c>
      <c r="AE86">
        <f t="shared" ca="1" si="102"/>
        <v>0</v>
      </c>
      <c r="AF86">
        <f t="shared" ca="1" si="103"/>
        <v>0</v>
      </c>
      <c r="AG86">
        <f t="shared" ca="1" si="104"/>
        <v>0</v>
      </c>
      <c r="AH86">
        <f t="shared" ca="1" si="105"/>
        <v>0</v>
      </c>
      <c r="AI86">
        <f t="shared" ca="1" si="106"/>
        <v>0</v>
      </c>
      <c r="AJ86">
        <f t="shared" ca="1" si="107"/>
        <v>0</v>
      </c>
      <c r="AK86">
        <f t="shared" ca="1" si="108"/>
        <v>0</v>
      </c>
    </row>
    <row r="87" spans="3:37" x14ac:dyDescent="0.2">
      <c r="C87">
        <f t="shared" ca="1" si="86"/>
        <v>0.50128365634029137</v>
      </c>
      <c r="D87">
        <f t="shared" ca="1" si="87"/>
        <v>0.14573945575584579</v>
      </c>
      <c r="E87">
        <f t="shared" ca="1" si="88"/>
        <v>0.35554420058444558</v>
      </c>
      <c r="R87">
        <f t="shared" ca="1" si="89"/>
        <v>0</v>
      </c>
      <c r="S87">
        <f t="shared" ca="1" si="90"/>
        <v>0</v>
      </c>
      <c r="T87">
        <f t="shared" ca="1" si="91"/>
        <v>0</v>
      </c>
      <c r="U87">
        <f t="shared" ca="1" si="92"/>
        <v>0</v>
      </c>
      <c r="V87">
        <f t="shared" ca="1" si="93"/>
        <v>0</v>
      </c>
      <c r="W87">
        <f t="shared" ca="1" si="94"/>
        <v>0</v>
      </c>
      <c r="X87">
        <f t="shared" ca="1" si="95"/>
        <v>0</v>
      </c>
      <c r="Y87">
        <f t="shared" ca="1" si="96"/>
        <v>0</v>
      </c>
      <c r="Z87">
        <f t="shared" ca="1" si="97"/>
        <v>0</v>
      </c>
      <c r="AA87">
        <f t="shared" ca="1" si="98"/>
        <v>0</v>
      </c>
      <c r="AB87">
        <f t="shared" ca="1" si="99"/>
        <v>0</v>
      </c>
      <c r="AC87">
        <f t="shared" ca="1" si="100"/>
        <v>0</v>
      </c>
      <c r="AD87">
        <f t="shared" ca="1" si="101"/>
        <v>0</v>
      </c>
      <c r="AE87">
        <f t="shared" ca="1" si="102"/>
        <v>1</v>
      </c>
      <c r="AF87">
        <f t="shared" ca="1" si="103"/>
        <v>0</v>
      </c>
      <c r="AG87">
        <f t="shared" ca="1" si="104"/>
        <v>0</v>
      </c>
      <c r="AH87">
        <f t="shared" ca="1" si="105"/>
        <v>0</v>
      </c>
      <c r="AI87">
        <f t="shared" ca="1" si="106"/>
        <v>0</v>
      </c>
      <c r="AJ87">
        <f t="shared" ca="1" si="107"/>
        <v>0</v>
      </c>
      <c r="AK87">
        <f t="shared" ca="1" si="108"/>
        <v>0</v>
      </c>
    </row>
    <row r="88" spans="3:37" x14ac:dyDescent="0.2">
      <c r="C88">
        <f t="shared" ca="1" si="86"/>
        <v>0.33879611870227339</v>
      </c>
      <c r="D88">
        <f t="shared" ca="1" si="87"/>
        <v>0.58087230453342942</v>
      </c>
      <c r="E88">
        <f t="shared" ca="1" si="88"/>
        <v>-0.24207618583115603</v>
      </c>
      <c r="R88">
        <f t="shared" ca="1" si="89"/>
        <v>0</v>
      </c>
      <c r="S88">
        <f t="shared" ca="1" si="90"/>
        <v>0</v>
      </c>
      <c r="T88">
        <f t="shared" ca="1" si="91"/>
        <v>0</v>
      </c>
      <c r="U88">
        <f t="shared" ca="1" si="92"/>
        <v>0</v>
      </c>
      <c r="V88">
        <f t="shared" ca="1" si="93"/>
        <v>0</v>
      </c>
      <c r="W88">
        <f t="shared" ca="1" si="94"/>
        <v>0</v>
      </c>
      <c r="X88">
        <f t="shared" ca="1" si="95"/>
        <v>0</v>
      </c>
      <c r="Y88">
        <f t="shared" ca="1" si="96"/>
        <v>1</v>
      </c>
      <c r="Z88">
        <f t="shared" ca="1" si="97"/>
        <v>0</v>
      </c>
      <c r="AA88">
        <f t="shared" ca="1" si="98"/>
        <v>0</v>
      </c>
      <c r="AB88">
        <f t="shared" ca="1" si="99"/>
        <v>0</v>
      </c>
      <c r="AC88">
        <f t="shared" ca="1" si="100"/>
        <v>0</v>
      </c>
      <c r="AD88">
        <f t="shared" ca="1" si="101"/>
        <v>0</v>
      </c>
      <c r="AE88">
        <f t="shared" ca="1" si="102"/>
        <v>0</v>
      </c>
      <c r="AF88">
        <f t="shared" ca="1" si="103"/>
        <v>0</v>
      </c>
      <c r="AG88">
        <f t="shared" ca="1" si="104"/>
        <v>0</v>
      </c>
      <c r="AH88">
        <f t="shared" ca="1" si="105"/>
        <v>0</v>
      </c>
      <c r="AI88">
        <f t="shared" ca="1" si="106"/>
        <v>0</v>
      </c>
      <c r="AJ88">
        <f t="shared" ca="1" si="107"/>
        <v>0</v>
      </c>
      <c r="AK88">
        <f t="shared" ca="1" si="108"/>
        <v>0</v>
      </c>
    </row>
    <row r="89" spans="3:37" x14ac:dyDescent="0.2">
      <c r="C89">
        <f t="shared" ca="1" si="86"/>
        <v>0.53935913811691738</v>
      </c>
      <c r="D89">
        <f t="shared" ca="1" si="87"/>
        <v>0.58993893251720231</v>
      </c>
      <c r="E89">
        <f t="shared" ref="E89:E104" ca="1" si="109">C89-D89</f>
        <v>-5.0579794400284928E-2</v>
      </c>
      <c r="R89">
        <f t="shared" ref="R89:R104" ca="1" si="110">IF(AND($E89&gt;-1,$E89&lt;=-0.9),1,0)</f>
        <v>0</v>
      </c>
      <c r="S89">
        <f t="shared" ref="S89:S104" ca="1" si="111">IF(AND($E89&gt;-0.9,$E89&lt;=-0.8),1,0)</f>
        <v>0</v>
      </c>
      <c r="T89">
        <f t="shared" ref="T89:T104" ca="1" si="112">IF(AND($E89&gt;-0.8,$E89&lt;=-0.7),1,0)</f>
        <v>0</v>
      </c>
      <c r="U89">
        <f t="shared" ref="U89:U104" ca="1" si="113">IF(AND($E89&gt;-0.7,$E89&lt;=-0.6),1,0)</f>
        <v>0</v>
      </c>
      <c r="V89">
        <f t="shared" ref="V89:V104" ca="1" si="114">IF(AND($E89&gt;-0.6,$E89&lt;=-0.5),1,0)</f>
        <v>0</v>
      </c>
      <c r="W89">
        <f t="shared" ref="W89:W104" ca="1" si="115">IF(AND($E89&gt;-0.5,$E89&lt;=-0.4),1,0)</f>
        <v>0</v>
      </c>
      <c r="X89">
        <f t="shared" ref="X89:X104" ca="1" si="116">IF(AND($E89&gt;-0.4,$E89&lt;=-0.3),1,0)</f>
        <v>0</v>
      </c>
      <c r="Y89">
        <f t="shared" ref="Y89:Y104" ca="1" si="117">IF(AND($E89&gt;-0.3,$E89&lt;=-0.2),1,0)</f>
        <v>0</v>
      </c>
      <c r="Z89">
        <f t="shared" ref="Z89:Z104" ca="1" si="118">IF(AND($E89&gt;-0.2,$E89&lt;=-0.1),1,0)</f>
        <v>0</v>
      </c>
      <c r="AA89">
        <f t="shared" ref="AA89:AA104" ca="1" si="119">IF(AND($E89&gt;-0.1,$E89&lt;=0),1,0)</f>
        <v>1</v>
      </c>
      <c r="AB89">
        <f t="shared" ref="AB89:AB104" ca="1" si="120">IF(AND($E89&gt;0,$E89&lt;=0.1),1,0)</f>
        <v>0</v>
      </c>
      <c r="AC89">
        <f t="shared" ref="AC89:AC104" ca="1" si="121">IF(AND($E89&gt;0.1,$E89&lt;=0.2),1,0)</f>
        <v>0</v>
      </c>
      <c r="AD89">
        <f t="shared" ref="AD89:AD104" ca="1" si="122">IF(AND($E89&gt;0.2,$E89&lt;=0.3),1,0)</f>
        <v>0</v>
      </c>
      <c r="AE89">
        <f t="shared" ref="AE89:AE104" ca="1" si="123">IF(AND($E89&gt;0.3,$E89&lt;=0.4),1,0)</f>
        <v>0</v>
      </c>
      <c r="AF89">
        <f t="shared" ref="AF89:AF104" ca="1" si="124">IF(AND($E89&gt;0.4,$E89&lt;=0.5),1,0)</f>
        <v>0</v>
      </c>
      <c r="AG89">
        <f t="shared" ref="AG89:AG104" ca="1" si="125">IF(AND($E89&gt;0.5,$E89&lt;=0.6),1,0)</f>
        <v>0</v>
      </c>
      <c r="AH89">
        <f t="shared" ref="AH89:AH104" ca="1" si="126">IF(AND($E89&gt;0.6,$E89&lt;=0.7),1,0)</f>
        <v>0</v>
      </c>
      <c r="AI89">
        <f t="shared" ref="AI89:AI104" ca="1" si="127">IF(AND($E89&gt;0.7,$E89&lt;=0.8),1,0)</f>
        <v>0</v>
      </c>
      <c r="AJ89">
        <f t="shared" ref="AJ89:AJ104" ca="1" si="128">IF(AND($E89&gt;0.8,$E89&lt;=0.9),1,0)</f>
        <v>0</v>
      </c>
      <c r="AK89">
        <f t="shared" ref="AK89:AK104" ca="1" si="129">IF(AND($E89&gt;0.9,$E89&lt;=1),1,0)</f>
        <v>0</v>
      </c>
    </row>
    <row r="90" spans="3:37" x14ac:dyDescent="0.2">
      <c r="C90">
        <f t="shared" ca="1" si="86"/>
        <v>0.64603762632209016</v>
      </c>
      <c r="D90">
        <f t="shared" ca="1" si="87"/>
        <v>0.54860990525908726</v>
      </c>
      <c r="E90">
        <f t="shared" ca="1" si="109"/>
        <v>9.7427721063002903E-2</v>
      </c>
      <c r="R90">
        <f t="shared" ca="1" si="110"/>
        <v>0</v>
      </c>
      <c r="S90">
        <f t="shared" ca="1" si="111"/>
        <v>0</v>
      </c>
      <c r="T90">
        <f t="shared" ca="1" si="112"/>
        <v>0</v>
      </c>
      <c r="U90">
        <f t="shared" ca="1" si="113"/>
        <v>0</v>
      </c>
      <c r="V90">
        <f t="shared" ca="1" si="114"/>
        <v>0</v>
      </c>
      <c r="W90">
        <f t="shared" ca="1" si="115"/>
        <v>0</v>
      </c>
      <c r="X90">
        <f t="shared" ca="1" si="116"/>
        <v>0</v>
      </c>
      <c r="Y90">
        <f t="shared" ca="1" si="117"/>
        <v>0</v>
      </c>
      <c r="Z90">
        <f t="shared" ca="1" si="118"/>
        <v>0</v>
      </c>
      <c r="AA90">
        <f t="shared" ca="1" si="119"/>
        <v>0</v>
      </c>
      <c r="AB90">
        <f t="shared" ca="1" si="120"/>
        <v>1</v>
      </c>
      <c r="AC90">
        <f t="shared" ca="1" si="121"/>
        <v>0</v>
      </c>
      <c r="AD90">
        <f t="shared" ca="1" si="122"/>
        <v>0</v>
      </c>
      <c r="AE90">
        <f t="shared" ca="1" si="123"/>
        <v>0</v>
      </c>
      <c r="AF90">
        <f t="shared" ca="1" si="124"/>
        <v>0</v>
      </c>
      <c r="AG90">
        <f t="shared" ca="1" si="125"/>
        <v>0</v>
      </c>
      <c r="AH90">
        <f t="shared" ca="1" si="126"/>
        <v>0</v>
      </c>
      <c r="AI90">
        <f t="shared" ca="1" si="127"/>
        <v>0</v>
      </c>
      <c r="AJ90">
        <f t="shared" ca="1" si="128"/>
        <v>0</v>
      </c>
      <c r="AK90">
        <f t="shared" ca="1" si="129"/>
        <v>0</v>
      </c>
    </row>
    <row r="91" spans="3:37" x14ac:dyDescent="0.2">
      <c r="C91">
        <f t="shared" ca="1" si="86"/>
        <v>0.56982284558072016</v>
      </c>
      <c r="D91">
        <f t="shared" ca="1" si="87"/>
        <v>0.79986559965327053</v>
      </c>
      <c r="E91">
        <f t="shared" ca="1" si="109"/>
        <v>-0.23004275407255037</v>
      </c>
      <c r="R91">
        <f t="shared" ca="1" si="110"/>
        <v>0</v>
      </c>
      <c r="S91">
        <f t="shared" ca="1" si="111"/>
        <v>0</v>
      </c>
      <c r="T91">
        <f t="shared" ca="1" si="112"/>
        <v>0</v>
      </c>
      <c r="U91">
        <f t="shared" ca="1" si="113"/>
        <v>0</v>
      </c>
      <c r="V91">
        <f t="shared" ca="1" si="114"/>
        <v>0</v>
      </c>
      <c r="W91">
        <f t="shared" ca="1" si="115"/>
        <v>0</v>
      </c>
      <c r="X91">
        <f t="shared" ca="1" si="116"/>
        <v>0</v>
      </c>
      <c r="Y91">
        <f t="shared" ca="1" si="117"/>
        <v>1</v>
      </c>
      <c r="Z91">
        <f t="shared" ca="1" si="118"/>
        <v>0</v>
      </c>
      <c r="AA91">
        <f t="shared" ca="1" si="119"/>
        <v>0</v>
      </c>
      <c r="AB91">
        <f t="shared" ca="1" si="120"/>
        <v>0</v>
      </c>
      <c r="AC91">
        <f t="shared" ca="1" si="121"/>
        <v>0</v>
      </c>
      <c r="AD91">
        <f t="shared" ca="1" si="122"/>
        <v>0</v>
      </c>
      <c r="AE91">
        <f t="shared" ca="1" si="123"/>
        <v>0</v>
      </c>
      <c r="AF91">
        <f t="shared" ca="1" si="124"/>
        <v>0</v>
      </c>
      <c r="AG91">
        <f t="shared" ca="1" si="125"/>
        <v>0</v>
      </c>
      <c r="AH91">
        <f t="shared" ca="1" si="126"/>
        <v>0</v>
      </c>
      <c r="AI91">
        <f t="shared" ca="1" si="127"/>
        <v>0</v>
      </c>
      <c r="AJ91">
        <f t="shared" ca="1" si="128"/>
        <v>0</v>
      </c>
      <c r="AK91">
        <f t="shared" ca="1" si="129"/>
        <v>0</v>
      </c>
    </row>
    <row r="92" spans="3:37" x14ac:dyDescent="0.2">
      <c r="C92">
        <f t="shared" ca="1" si="86"/>
        <v>0.27073760439495748</v>
      </c>
      <c r="D92">
        <f t="shared" ca="1" si="87"/>
        <v>1.3386061945716904E-2</v>
      </c>
      <c r="E92">
        <f t="shared" ca="1" si="109"/>
        <v>0.25735154244924058</v>
      </c>
      <c r="R92">
        <f t="shared" ca="1" si="110"/>
        <v>0</v>
      </c>
      <c r="S92">
        <f t="shared" ca="1" si="111"/>
        <v>0</v>
      </c>
      <c r="T92">
        <f t="shared" ca="1" si="112"/>
        <v>0</v>
      </c>
      <c r="U92">
        <f t="shared" ca="1" si="113"/>
        <v>0</v>
      </c>
      <c r="V92">
        <f t="shared" ca="1" si="114"/>
        <v>0</v>
      </c>
      <c r="W92">
        <f t="shared" ca="1" si="115"/>
        <v>0</v>
      </c>
      <c r="X92">
        <f t="shared" ca="1" si="116"/>
        <v>0</v>
      </c>
      <c r="Y92">
        <f t="shared" ca="1" si="117"/>
        <v>0</v>
      </c>
      <c r="Z92">
        <f t="shared" ca="1" si="118"/>
        <v>0</v>
      </c>
      <c r="AA92">
        <f t="shared" ca="1" si="119"/>
        <v>0</v>
      </c>
      <c r="AB92">
        <f t="shared" ca="1" si="120"/>
        <v>0</v>
      </c>
      <c r="AC92">
        <f t="shared" ca="1" si="121"/>
        <v>0</v>
      </c>
      <c r="AD92">
        <f t="shared" ca="1" si="122"/>
        <v>1</v>
      </c>
      <c r="AE92">
        <f t="shared" ca="1" si="123"/>
        <v>0</v>
      </c>
      <c r="AF92">
        <f t="shared" ca="1" si="124"/>
        <v>0</v>
      </c>
      <c r="AG92">
        <f t="shared" ca="1" si="125"/>
        <v>0</v>
      </c>
      <c r="AH92">
        <f t="shared" ca="1" si="126"/>
        <v>0</v>
      </c>
      <c r="AI92">
        <f t="shared" ca="1" si="127"/>
        <v>0</v>
      </c>
      <c r="AJ92">
        <f t="shared" ca="1" si="128"/>
        <v>0</v>
      </c>
      <c r="AK92">
        <f t="shared" ca="1" si="129"/>
        <v>0</v>
      </c>
    </row>
    <row r="93" spans="3:37" x14ac:dyDescent="0.2">
      <c r="C93">
        <f t="shared" ca="1" si="86"/>
        <v>0.2941465373606284</v>
      </c>
      <c r="D93">
        <f t="shared" ca="1" si="87"/>
        <v>0.60131166287648408</v>
      </c>
      <c r="E93">
        <f t="shared" ca="1" si="109"/>
        <v>-0.30716512551585567</v>
      </c>
      <c r="R93">
        <f t="shared" ca="1" si="110"/>
        <v>0</v>
      </c>
      <c r="S93">
        <f t="shared" ca="1" si="111"/>
        <v>0</v>
      </c>
      <c r="T93">
        <f t="shared" ca="1" si="112"/>
        <v>0</v>
      </c>
      <c r="U93">
        <f t="shared" ca="1" si="113"/>
        <v>0</v>
      </c>
      <c r="V93">
        <f t="shared" ca="1" si="114"/>
        <v>0</v>
      </c>
      <c r="W93">
        <f t="shared" ca="1" si="115"/>
        <v>0</v>
      </c>
      <c r="X93">
        <f t="shared" ca="1" si="116"/>
        <v>1</v>
      </c>
      <c r="Y93">
        <f t="shared" ca="1" si="117"/>
        <v>0</v>
      </c>
      <c r="Z93">
        <f t="shared" ca="1" si="118"/>
        <v>0</v>
      </c>
      <c r="AA93">
        <f t="shared" ca="1" si="119"/>
        <v>0</v>
      </c>
      <c r="AB93">
        <f t="shared" ca="1" si="120"/>
        <v>0</v>
      </c>
      <c r="AC93">
        <f t="shared" ca="1" si="121"/>
        <v>0</v>
      </c>
      <c r="AD93">
        <f t="shared" ca="1" si="122"/>
        <v>0</v>
      </c>
      <c r="AE93">
        <f t="shared" ca="1" si="123"/>
        <v>0</v>
      </c>
      <c r="AF93">
        <f t="shared" ca="1" si="124"/>
        <v>0</v>
      </c>
      <c r="AG93">
        <f t="shared" ca="1" si="125"/>
        <v>0</v>
      </c>
      <c r="AH93">
        <f t="shared" ca="1" si="126"/>
        <v>0</v>
      </c>
      <c r="AI93">
        <f t="shared" ca="1" si="127"/>
        <v>0</v>
      </c>
      <c r="AJ93">
        <f t="shared" ca="1" si="128"/>
        <v>0</v>
      </c>
      <c r="AK93">
        <f t="shared" ca="1" si="129"/>
        <v>0</v>
      </c>
    </row>
    <row r="94" spans="3:37" x14ac:dyDescent="0.2">
      <c r="C94">
        <f t="shared" ca="1" si="86"/>
        <v>0.56382792945907911</v>
      </c>
      <c r="D94">
        <f t="shared" ca="1" si="87"/>
        <v>0.64725733165395138</v>
      </c>
      <c r="E94">
        <f t="shared" ca="1" si="109"/>
        <v>-8.3429402194872271E-2</v>
      </c>
      <c r="R94">
        <f t="shared" ca="1" si="110"/>
        <v>0</v>
      </c>
      <c r="S94">
        <f t="shared" ca="1" si="111"/>
        <v>0</v>
      </c>
      <c r="T94">
        <f t="shared" ca="1" si="112"/>
        <v>0</v>
      </c>
      <c r="U94">
        <f t="shared" ca="1" si="113"/>
        <v>0</v>
      </c>
      <c r="V94">
        <f t="shared" ca="1" si="114"/>
        <v>0</v>
      </c>
      <c r="W94">
        <f t="shared" ca="1" si="115"/>
        <v>0</v>
      </c>
      <c r="X94">
        <f t="shared" ca="1" si="116"/>
        <v>0</v>
      </c>
      <c r="Y94">
        <f t="shared" ca="1" si="117"/>
        <v>0</v>
      </c>
      <c r="Z94">
        <f t="shared" ca="1" si="118"/>
        <v>0</v>
      </c>
      <c r="AA94">
        <f t="shared" ca="1" si="119"/>
        <v>1</v>
      </c>
      <c r="AB94">
        <f t="shared" ca="1" si="120"/>
        <v>0</v>
      </c>
      <c r="AC94">
        <f t="shared" ca="1" si="121"/>
        <v>0</v>
      </c>
      <c r="AD94">
        <f t="shared" ca="1" si="122"/>
        <v>0</v>
      </c>
      <c r="AE94">
        <f t="shared" ca="1" si="123"/>
        <v>0</v>
      </c>
      <c r="AF94">
        <f t="shared" ca="1" si="124"/>
        <v>0</v>
      </c>
      <c r="AG94">
        <f t="shared" ca="1" si="125"/>
        <v>0</v>
      </c>
      <c r="AH94">
        <f t="shared" ca="1" si="126"/>
        <v>0</v>
      </c>
      <c r="AI94">
        <f t="shared" ca="1" si="127"/>
        <v>0</v>
      </c>
      <c r="AJ94">
        <f t="shared" ca="1" si="128"/>
        <v>0</v>
      </c>
      <c r="AK94">
        <f t="shared" ca="1" si="129"/>
        <v>0</v>
      </c>
    </row>
    <row r="95" spans="3:37" x14ac:dyDescent="0.2">
      <c r="C95">
        <f t="shared" ca="1" si="86"/>
        <v>0.43001101313501922</v>
      </c>
      <c r="D95">
        <f t="shared" ca="1" si="87"/>
        <v>0.38718845548834185</v>
      </c>
      <c r="E95">
        <f t="shared" ca="1" si="109"/>
        <v>4.2822557646677362E-2</v>
      </c>
      <c r="R95">
        <f t="shared" ca="1" si="110"/>
        <v>0</v>
      </c>
      <c r="S95">
        <f t="shared" ca="1" si="111"/>
        <v>0</v>
      </c>
      <c r="T95">
        <f t="shared" ca="1" si="112"/>
        <v>0</v>
      </c>
      <c r="U95">
        <f t="shared" ca="1" si="113"/>
        <v>0</v>
      </c>
      <c r="V95">
        <f t="shared" ca="1" si="114"/>
        <v>0</v>
      </c>
      <c r="W95">
        <f t="shared" ca="1" si="115"/>
        <v>0</v>
      </c>
      <c r="X95">
        <f t="shared" ca="1" si="116"/>
        <v>0</v>
      </c>
      <c r="Y95">
        <f t="shared" ca="1" si="117"/>
        <v>0</v>
      </c>
      <c r="Z95">
        <f t="shared" ca="1" si="118"/>
        <v>0</v>
      </c>
      <c r="AA95">
        <f t="shared" ca="1" si="119"/>
        <v>0</v>
      </c>
      <c r="AB95">
        <f t="shared" ca="1" si="120"/>
        <v>1</v>
      </c>
      <c r="AC95">
        <f t="shared" ca="1" si="121"/>
        <v>0</v>
      </c>
      <c r="AD95">
        <f t="shared" ca="1" si="122"/>
        <v>0</v>
      </c>
      <c r="AE95">
        <f t="shared" ca="1" si="123"/>
        <v>0</v>
      </c>
      <c r="AF95">
        <f t="shared" ca="1" si="124"/>
        <v>0</v>
      </c>
      <c r="AG95">
        <f t="shared" ca="1" si="125"/>
        <v>0</v>
      </c>
      <c r="AH95">
        <f t="shared" ca="1" si="126"/>
        <v>0</v>
      </c>
      <c r="AI95">
        <f t="shared" ca="1" si="127"/>
        <v>0</v>
      </c>
      <c r="AJ95">
        <f t="shared" ca="1" si="128"/>
        <v>0</v>
      </c>
      <c r="AK95">
        <f t="shared" ca="1" si="129"/>
        <v>0</v>
      </c>
    </row>
    <row r="96" spans="3:37" x14ac:dyDescent="0.2">
      <c r="C96">
        <f t="shared" ca="1" si="86"/>
        <v>0.82664781210874505</v>
      </c>
      <c r="D96">
        <f t="shared" ca="1" si="87"/>
        <v>0.6312556237703002</v>
      </c>
      <c r="E96">
        <f t="shared" ca="1" si="109"/>
        <v>0.19539218833844485</v>
      </c>
      <c r="R96">
        <f t="shared" ca="1" si="110"/>
        <v>0</v>
      </c>
      <c r="S96">
        <f t="shared" ca="1" si="111"/>
        <v>0</v>
      </c>
      <c r="T96">
        <f t="shared" ca="1" si="112"/>
        <v>0</v>
      </c>
      <c r="U96">
        <f t="shared" ca="1" si="113"/>
        <v>0</v>
      </c>
      <c r="V96">
        <f t="shared" ca="1" si="114"/>
        <v>0</v>
      </c>
      <c r="W96">
        <f t="shared" ca="1" si="115"/>
        <v>0</v>
      </c>
      <c r="X96">
        <f t="shared" ca="1" si="116"/>
        <v>0</v>
      </c>
      <c r="Y96">
        <f t="shared" ca="1" si="117"/>
        <v>0</v>
      </c>
      <c r="Z96">
        <f t="shared" ca="1" si="118"/>
        <v>0</v>
      </c>
      <c r="AA96">
        <f t="shared" ca="1" si="119"/>
        <v>0</v>
      </c>
      <c r="AB96">
        <f t="shared" ca="1" si="120"/>
        <v>0</v>
      </c>
      <c r="AC96">
        <f t="shared" ca="1" si="121"/>
        <v>1</v>
      </c>
      <c r="AD96">
        <f t="shared" ca="1" si="122"/>
        <v>0</v>
      </c>
      <c r="AE96">
        <f t="shared" ca="1" si="123"/>
        <v>0</v>
      </c>
      <c r="AF96">
        <f t="shared" ca="1" si="124"/>
        <v>0</v>
      </c>
      <c r="AG96">
        <f t="shared" ca="1" si="125"/>
        <v>0</v>
      </c>
      <c r="AH96">
        <f t="shared" ca="1" si="126"/>
        <v>0</v>
      </c>
      <c r="AI96">
        <f t="shared" ca="1" si="127"/>
        <v>0</v>
      </c>
      <c r="AJ96">
        <f t="shared" ca="1" si="128"/>
        <v>0</v>
      </c>
      <c r="AK96">
        <f t="shared" ca="1" si="129"/>
        <v>0</v>
      </c>
    </row>
    <row r="97" spans="3:37" x14ac:dyDescent="0.2">
      <c r="C97">
        <f t="shared" ca="1" si="86"/>
        <v>0.26786937998941512</v>
      </c>
      <c r="D97">
        <f t="shared" ca="1" si="87"/>
        <v>0.61149155254188792</v>
      </c>
      <c r="E97">
        <f t="shared" ca="1" si="109"/>
        <v>-0.34362217255247279</v>
      </c>
      <c r="R97">
        <f t="shared" ca="1" si="110"/>
        <v>0</v>
      </c>
      <c r="S97">
        <f t="shared" ca="1" si="111"/>
        <v>0</v>
      </c>
      <c r="T97">
        <f t="shared" ca="1" si="112"/>
        <v>0</v>
      </c>
      <c r="U97">
        <f t="shared" ca="1" si="113"/>
        <v>0</v>
      </c>
      <c r="V97">
        <f t="shared" ca="1" si="114"/>
        <v>0</v>
      </c>
      <c r="W97">
        <f t="shared" ca="1" si="115"/>
        <v>0</v>
      </c>
      <c r="X97">
        <f t="shared" ca="1" si="116"/>
        <v>1</v>
      </c>
      <c r="Y97">
        <f t="shared" ca="1" si="117"/>
        <v>0</v>
      </c>
      <c r="Z97">
        <f t="shared" ca="1" si="118"/>
        <v>0</v>
      </c>
      <c r="AA97">
        <f t="shared" ca="1" si="119"/>
        <v>0</v>
      </c>
      <c r="AB97">
        <f t="shared" ca="1" si="120"/>
        <v>0</v>
      </c>
      <c r="AC97">
        <f t="shared" ca="1" si="121"/>
        <v>0</v>
      </c>
      <c r="AD97">
        <f t="shared" ca="1" si="122"/>
        <v>0</v>
      </c>
      <c r="AE97">
        <f t="shared" ca="1" si="123"/>
        <v>0</v>
      </c>
      <c r="AF97">
        <f t="shared" ca="1" si="124"/>
        <v>0</v>
      </c>
      <c r="AG97">
        <f t="shared" ca="1" si="125"/>
        <v>0</v>
      </c>
      <c r="AH97">
        <f t="shared" ca="1" si="126"/>
        <v>0</v>
      </c>
      <c r="AI97">
        <f t="shared" ca="1" si="127"/>
        <v>0</v>
      </c>
      <c r="AJ97">
        <f t="shared" ca="1" si="128"/>
        <v>0</v>
      </c>
      <c r="AK97">
        <f t="shared" ca="1" si="129"/>
        <v>0</v>
      </c>
    </row>
    <row r="98" spans="3:37" x14ac:dyDescent="0.2">
      <c r="C98">
        <f t="shared" ca="1" si="86"/>
        <v>0.59808451356570758</v>
      </c>
      <c r="D98">
        <f t="shared" ca="1" si="87"/>
        <v>0.6293105853661588</v>
      </c>
      <c r="E98">
        <f t="shared" ca="1" si="109"/>
        <v>-3.1226071800451227E-2</v>
      </c>
      <c r="R98">
        <f t="shared" ca="1" si="110"/>
        <v>0</v>
      </c>
      <c r="S98">
        <f t="shared" ca="1" si="111"/>
        <v>0</v>
      </c>
      <c r="T98">
        <f t="shared" ca="1" si="112"/>
        <v>0</v>
      </c>
      <c r="U98">
        <f t="shared" ca="1" si="113"/>
        <v>0</v>
      </c>
      <c r="V98">
        <f t="shared" ca="1" si="114"/>
        <v>0</v>
      </c>
      <c r="W98">
        <f t="shared" ca="1" si="115"/>
        <v>0</v>
      </c>
      <c r="X98">
        <f t="shared" ca="1" si="116"/>
        <v>0</v>
      </c>
      <c r="Y98">
        <f t="shared" ca="1" si="117"/>
        <v>0</v>
      </c>
      <c r="Z98">
        <f t="shared" ca="1" si="118"/>
        <v>0</v>
      </c>
      <c r="AA98">
        <f t="shared" ca="1" si="119"/>
        <v>1</v>
      </c>
      <c r="AB98">
        <f t="shared" ca="1" si="120"/>
        <v>0</v>
      </c>
      <c r="AC98">
        <f t="shared" ca="1" si="121"/>
        <v>0</v>
      </c>
      <c r="AD98">
        <f t="shared" ca="1" si="122"/>
        <v>0</v>
      </c>
      <c r="AE98">
        <f t="shared" ca="1" si="123"/>
        <v>0</v>
      </c>
      <c r="AF98">
        <f t="shared" ca="1" si="124"/>
        <v>0</v>
      </c>
      <c r="AG98">
        <f t="shared" ca="1" si="125"/>
        <v>0</v>
      </c>
      <c r="AH98">
        <f t="shared" ca="1" si="126"/>
        <v>0</v>
      </c>
      <c r="AI98">
        <f t="shared" ca="1" si="127"/>
        <v>0</v>
      </c>
      <c r="AJ98">
        <f t="shared" ca="1" si="128"/>
        <v>0</v>
      </c>
      <c r="AK98">
        <f t="shared" ca="1" si="129"/>
        <v>0</v>
      </c>
    </row>
    <row r="99" spans="3:37" x14ac:dyDescent="0.2">
      <c r="C99">
        <f t="shared" ca="1" si="86"/>
        <v>0.55367205484898241</v>
      </c>
      <c r="D99">
        <f t="shared" ca="1" si="87"/>
        <v>0.46677245177213406</v>
      </c>
      <c r="E99">
        <f t="shared" ca="1" si="109"/>
        <v>8.6899603076848353E-2</v>
      </c>
      <c r="R99">
        <f t="shared" ca="1" si="110"/>
        <v>0</v>
      </c>
      <c r="S99">
        <f t="shared" ca="1" si="111"/>
        <v>0</v>
      </c>
      <c r="T99">
        <f t="shared" ca="1" si="112"/>
        <v>0</v>
      </c>
      <c r="U99">
        <f t="shared" ca="1" si="113"/>
        <v>0</v>
      </c>
      <c r="V99">
        <f t="shared" ca="1" si="114"/>
        <v>0</v>
      </c>
      <c r="W99">
        <f t="shared" ca="1" si="115"/>
        <v>0</v>
      </c>
      <c r="X99">
        <f t="shared" ca="1" si="116"/>
        <v>0</v>
      </c>
      <c r="Y99">
        <f t="shared" ca="1" si="117"/>
        <v>0</v>
      </c>
      <c r="Z99">
        <f t="shared" ca="1" si="118"/>
        <v>0</v>
      </c>
      <c r="AA99">
        <f t="shared" ca="1" si="119"/>
        <v>0</v>
      </c>
      <c r="AB99">
        <f t="shared" ca="1" si="120"/>
        <v>1</v>
      </c>
      <c r="AC99">
        <f t="shared" ca="1" si="121"/>
        <v>0</v>
      </c>
      <c r="AD99">
        <f t="shared" ca="1" si="122"/>
        <v>0</v>
      </c>
      <c r="AE99">
        <f t="shared" ca="1" si="123"/>
        <v>0</v>
      </c>
      <c r="AF99">
        <f t="shared" ca="1" si="124"/>
        <v>0</v>
      </c>
      <c r="AG99">
        <f t="shared" ca="1" si="125"/>
        <v>0</v>
      </c>
      <c r="AH99">
        <f t="shared" ca="1" si="126"/>
        <v>0</v>
      </c>
      <c r="AI99">
        <f t="shared" ca="1" si="127"/>
        <v>0</v>
      </c>
      <c r="AJ99">
        <f t="shared" ca="1" si="128"/>
        <v>0</v>
      </c>
      <c r="AK99">
        <f t="shared" ca="1" si="129"/>
        <v>0</v>
      </c>
    </row>
    <row r="100" spans="3:37" x14ac:dyDescent="0.2">
      <c r="C100">
        <f t="shared" ca="1" si="86"/>
        <v>0.34329362462760488</v>
      </c>
      <c r="D100">
        <f t="shared" ca="1" si="87"/>
        <v>0.66849263445259477</v>
      </c>
      <c r="E100">
        <f t="shared" ca="1" si="109"/>
        <v>-0.32519900982498989</v>
      </c>
      <c r="R100">
        <f t="shared" ca="1" si="110"/>
        <v>0</v>
      </c>
      <c r="S100">
        <f t="shared" ca="1" si="111"/>
        <v>0</v>
      </c>
      <c r="T100">
        <f t="shared" ca="1" si="112"/>
        <v>0</v>
      </c>
      <c r="U100">
        <f t="shared" ca="1" si="113"/>
        <v>0</v>
      </c>
      <c r="V100">
        <f t="shared" ca="1" si="114"/>
        <v>0</v>
      </c>
      <c r="W100">
        <f t="shared" ca="1" si="115"/>
        <v>0</v>
      </c>
      <c r="X100">
        <f t="shared" ca="1" si="116"/>
        <v>1</v>
      </c>
      <c r="Y100">
        <f t="shared" ca="1" si="117"/>
        <v>0</v>
      </c>
      <c r="Z100">
        <f t="shared" ca="1" si="118"/>
        <v>0</v>
      </c>
      <c r="AA100">
        <f t="shared" ca="1" si="119"/>
        <v>0</v>
      </c>
      <c r="AB100">
        <f t="shared" ca="1" si="120"/>
        <v>0</v>
      </c>
      <c r="AC100">
        <f t="shared" ca="1" si="121"/>
        <v>0</v>
      </c>
      <c r="AD100">
        <f t="shared" ca="1" si="122"/>
        <v>0</v>
      </c>
      <c r="AE100">
        <f t="shared" ca="1" si="123"/>
        <v>0</v>
      </c>
      <c r="AF100">
        <f t="shared" ca="1" si="124"/>
        <v>0</v>
      </c>
      <c r="AG100">
        <f t="shared" ca="1" si="125"/>
        <v>0</v>
      </c>
      <c r="AH100">
        <f t="shared" ca="1" si="126"/>
        <v>0</v>
      </c>
      <c r="AI100">
        <f t="shared" ca="1" si="127"/>
        <v>0</v>
      </c>
      <c r="AJ100">
        <f t="shared" ca="1" si="128"/>
        <v>0</v>
      </c>
      <c r="AK100">
        <f t="shared" ca="1" si="129"/>
        <v>0</v>
      </c>
    </row>
    <row r="101" spans="3:37" x14ac:dyDescent="0.2">
      <c r="C101">
        <f t="shared" ca="1" si="86"/>
        <v>0.60538931897115156</v>
      </c>
      <c r="D101">
        <f t="shared" ca="1" si="87"/>
        <v>0.72098298636964397</v>
      </c>
      <c r="E101">
        <f t="shared" ca="1" si="109"/>
        <v>-0.11559366739849242</v>
      </c>
      <c r="R101">
        <f t="shared" ca="1" si="110"/>
        <v>0</v>
      </c>
      <c r="S101">
        <f t="shared" ca="1" si="111"/>
        <v>0</v>
      </c>
      <c r="T101">
        <f t="shared" ca="1" si="112"/>
        <v>0</v>
      </c>
      <c r="U101">
        <f t="shared" ca="1" si="113"/>
        <v>0</v>
      </c>
      <c r="V101">
        <f t="shared" ca="1" si="114"/>
        <v>0</v>
      </c>
      <c r="W101">
        <f t="shared" ca="1" si="115"/>
        <v>0</v>
      </c>
      <c r="X101">
        <f t="shared" ca="1" si="116"/>
        <v>0</v>
      </c>
      <c r="Y101">
        <f t="shared" ca="1" si="117"/>
        <v>0</v>
      </c>
      <c r="Z101">
        <f t="shared" ca="1" si="118"/>
        <v>1</v>
      </c>
      <c r="AA101">
        <f t="shared" ca="1" si="119"/>
        <v>0</v>
      </c>
      <c r="AB101">
        <f t="shared" ca="1" si="120"/>
        <v>0</v>
      </c>
      <c r="AC101">
        <f t="shared" ca="1" si="121"/>
        <v>0</v>
      </c>
      <c r="AD101">
        <f t="shared" ca="1" si="122"/>
        <v>0</v>
      </c>
      <c r="AE101">
        <f t="shared" ca="1" si="123"/>
        <v>0</v>
      </c>
      <c r="AF101">
        <f t="shared" ca="1" si="124"/>
        <v>0</v>
      </c>
      <c r="AG101">
        <f t="shared" ca="1" si="125"/>
        <v>0</v>
      </c>
      <c r="AH101">
        <f t="shared" ca="1" si="126"/>
        <v>0</v>
      </c>
      <c r="AI101">
        <f t="shared" ca="1" si="127"/>
        <v>0</v>
      </c>
      <c r="AJ101">
        <f t="shared" ca="1" si="128"/>
        <v>0</v>
      </c>
      <c r="AK101">
        <f t="shared" ca="1" si="129"/>
        <v>0</v>
      </c>
    </row>
    <row r="102" spans="3:37" x14ac:dyDescent="0.2">
      <c r="C102">
        <f t="shared" ca="1" si="86"/>
        <v>0.42306217428590798</v>
      </c>
      <c r="D102">
        <f t="shared" ca="1" si="87"/>
        <v>0.61819513096080159</v>
      </c>
      <c r="E102">
        <f t="shared" ca="1" si="109"/>
        <v>-0.19513295667489361</v>
      </c>
      <c r="R102">
        <f t="shared" ca="1" si="110"/>
        <v>0</v>
      </c>
      <c r="S102">
        <f t="shared" ca="1" si="111"/>
        <v>0</v>
      </c>
      <c r="T102">
        <f t="shared" ca="1" si="112"/>
        <v>0</v>
      </c>
      <c r="U102">
        <f t="shared" ca="1" si="113"/>
        <v>0</v>
      </c>
      <c r="V102">
        <f t="shared" ca="1" si="114"/>
        <v>0</v>
      </c>
      <c r="W102">
        <f t="shared" ca="1" si="115"/>
        <v>0</v>
      </c>
      <c r="X102">
        <f t="shared" ca="1" si="116"/>
        <v>0</v>
      </c>
      <c r="Y102">
        <f t="shared" ca="1" si="117"/>
        <v>0</v>
      </c>
      <c r="Z102">
        <f t="shared" ca="1" si="118"/>
        <v>1</v>
      </c>
      <c r="AA102">
        <f t="shared" ca="1" si="119"/>
        <v>0</v>
      </c>
      <c r="AB102">
        <f t="shared" ca="1" si="120"/>
        <v>0</v>
      </c>
      <c r="AC102">
        <f t="shared" ca="1" si="121"/>
        <v>0</v>
      </c>
      <c r="AD102">
        <f t="shared" ca="1" si="122"/>
        <v>0</v>
      </c>
      <c r="AE102">
        <f t="shared" ca="1" si="123"/>
        <v>0</v>
      </c>
      <c r="AF102">
        <f t="shared" ca="1" si="124"/>
        <v>0</v>
      </c>
      <c r="AG102">
        <f t="shared" ca="1" si="125"/>
        <v>0</v>
      </c>
      <c r="AH102">
        <f t="shared" ca="1" si="126"/>
        <v>0</v>
      </c>
      <c r="AI102">
        <f t="shared" ca="1" si="127"/>
        <v>0</v>
      </c>
      <c r="AJ102">
        <f t="shared" ca="1" si="128"/>
        <v>0</v>
      </c>
      <c r="AK102">
        <f t="shared" ca="1" si="129"/>
        <v>0</v>
      </c>
    </row>
    <row r="103" spans="3:37" x14ac:dyDescent="0.2">
      <c r="C103">
        <f t="shared" ca="1" si="86"/>
        <v>0.48746064982856174</v>
      </c>
      <c r="D103">
        <f t="shared" ca="1" si="87"/>
        <v>0.53810019835380596</v>
      </c>
      <c r="E103">
        <f t="shared" ca="1" si="109"/>
        <v>-5.0639548525244216E-2</v>
      </c>
      <c r="R103">
        <f t="shared" ca="1" si="110"/>
        <v>0</v>
      </c>
      <c r="S103">
        <f t="shared" ca="1" si="111"/>
        <v>0</v>
      </c>
      <c r="T103">
        <f t="shared" ca="1" si="112"/>
        <v>0</v>
      </c>
      <c r="U103">
        <f t="shared" ca="1" si="113"/>
        <v>0</v>
      </c>
      <c r="V103">
        <f t="shared" ca="1" si="114"/>
        <v>0</v>
      </c>
      <c r="W103">
        <f t="shared" ca="1" si="115"/>
        <v>0</v>
      </c>
      <c r="X103">
        <f t="shared" ca="1" si="116"/>
        <v>0</v>
      </c>
      <c r="Y103">
        <f t="shared" ca="1" si="117"/>
        <v>0</v>
      </c>
      <c r="Z103">
        <f t="shared" ca="1" si="118"/>
        <v>0</v>
      </c>
      <c r="AA103">
        <f t="shared" ca="1" si="119"/>
        <v>1</v>
      </c>
      <c r="AB103">
        <f t="shared" ca="1" si="120"/>
        <v>0</v>
      </c>
      <c r="AC103">
        <f t="shared" ca="1" si="121"/>
        <v>0</v>
      </c>
      <c r="AD103">
        <f t="shared" ca="1" si="122"/>
        <v>0</v>
      </c>
      <c r="AE103">
        <f t="shared" ca="1" si="123"/>
        <v>0</v>
      </c>
      <c r="AF103">
        <f t="shared" ca="1" si="124"/>
        <v>0</v>
      </c>
      <c r="AG103">
        <f t="shared" ca="1" si="125"/>
        <v>0</v>
      </c>
      <c r="AH103">
        <f t="shared" ca="1" si="126"/>
        <v>0</v>
      </c>
      <c r="AI103">
        <f t="shared" ca="1" si="127"/>
        <v>0</v>
      </c>
      <c r="AJ103">
        <f t="shared" ca="1" si="128"/>
        <v>0</v>
      </c>
      <c r="AK103">
        <f t="shared" ca="1" si="129"/>
        <v>0</v>
      </c>
    </row>
    <row r="104" spans="3:37" x14ac:dyDescent="0.2">
      <c r="C104">
        <f t="shared" ca="1" si="86"/>
        <v>0.23181796941595798</v>
      </c>
      <c r="D104">
        <f t="shared" ca="1" si="87"/>
        <v>0.86713513100224482</v>
      </c>
      <c r="E104">
        <f t="shared" ca="1" si="109"/>
        <v>-0.63531716158628682</v>
      </c>
      <c r="R104">
        <f t="shared" ca="1" si="110"/>
        <v>0</v>
      </c>
      <c r="S104">
        <f t="shared" ca="1" si="111"/>
        <v>0</v>
      </c>
      <c r="T104">
        <f t="shared" ca="1" si="112"/>
        <v>0</v>
      </c>
      <c r="U104">
        <f t="shared" ca="1" si="113"/>
        <v>1</v>
      </c>
      <c r="V104">
        <f t="shared" ca="1" si="114"/>
        <v>0</v>
      </c>
      <c r="W104">
        <f t="shared" ca="1" si="115"/>
        <v>0</v>
      </c>
      <c r="X104">
        <f t="shared" ca="1" si="116"/>
        <v>0</v>
      </c>
      <c r="Y104">
        <f t="shared" ca="1" si="117"/>
        <v>0</v>
      </c>
      <c r="Z104">
        <f t="shared" ca="1" si="118"/>
        <v>0</v>
      </c>
      <c r="AA104">
        <f t="shared" ca="1" si="119"/>
        <v>0</v>
      </c>
      <c r="AB104">
        <f t="shared" ca="1" si="120"/>
        <v>0</v>
      </c>
      <c r="AC104">
        <f t="shared" ca="1" si="121"/>
        <v>0</v>
      </c>
      <c r="AD104">
        <f t="shared" ca="1" si="122"/>
        <v>0</v>
      </c>
      <c r="AE104">
        <f t="shared" ca="1" si="123"/>
        <v>0</v>
      </c>
      <c r="AF104">
        <f t="shared" ca="1" si="124"/>
        <v>0</v>
      </c>
      <c r="AG104">
        <f t="shared" ca="1" si="125"/>
        <v>0</v>
      </c>
      <c r="AH104">
        <f t="shared" ca="1" si="126"/>
        <v>0</v>
      </c>
      <c r="AI104">
        <f t="shared" ca="1" si="127"/>
        <v>0</v>
      </c>
      <c r="AJ104">
        <f t="shared" ca="1" si="128"/>
        <v>0</v>
      </c>
      <c r="AK104">
        <f t="shared" ca="1" si="129"/>
        <v>0</v>
      </c>
    </row>
    <row r="105" spans="3:37" x14ac:dyDescent="0.2">
      <c r="C105">
        <f t="shared" ca="1" si="86"/>
        <v>0.51904623226191804</v>
      </c>
      <c r="D105">
        <f t="shared" ca="1" si="87"/>
        <v>0.73558474219371739</v>
      </c>
      <c r="E105">
        <f t="shared" ref="E105:E120" ca="1" si="130">C105-D105</f>
        <v>-0.21653850993179935</v>
      </c>
      <c r="R105">
        <f t="shared" ref="R105:R120" ca="1" si="131">IF(AND($E105&gt;-1,$E105&lt;=-0.9),1,0)</f>
        <v>0</v>
      </c>
      <c r="S105">
        <f t="shared" ref="S105:S120" ca="1" si="132">IF(AND($E105&gt;-0.9,$E105&lt;=-0.8),1,0)</f>
        <v>0</v>
      </c>
      <c r="T105">
        <f t="shared" ref="T105:T120" ca="1" si="133">IF(AND($E105&gt;-0.8,$E105&lt;=-0.7),1,0)</f>
        <v>0</v>
      </c>
      <c r="U105">
        <f t="shared" ref="U105:U120" ca="1" si="134">IF(AND($E105&gt;-0.7,$E105&lt;=-0.6),1,0)</f>
        <v>0</v>
      </c>
      <c r="V105">
        <f t="shared" ref="V105:V120" ca="1" si="135">IF(AND($E105&gt;-0.6,$E105&lt;=-0.5),1,0)</f>
        <v>0</v>
      </c>
      <c r="W105">
        <f t="shared" ref="W105:W120" ca="1" si="136">IF(AND($E105&gt;-0.5,$E105&lt;=-0.4),1,0)</f>
        <v>0</v>
      </c>
      <c r="X105">
        <f t="shared" ref="X105:X120" ca="1" si="137">IF(AND($E105&gt;-0.4,$E105&lt;=-0.3),1,0)</f>
        <v>0</v>
      </c>
      <c r="Y105">
        <f t="shared" ref="Y105:Y120" ca="1" si="138">IF(AND($E105&gt;-0.3,$E105&lt;=-0.2),1,0)</f>
        <v>1</v>
      </c>
      <c r="Z105">
        <f t="shared" ref="Z105:Z120" ca="1" si="139">IF(AND($E105&gt;-0.2,$E105&lt;=-0.1),1,0)</f>
        <v>0</v>
      </c>
      <c r="AA105">
        <f t="shared" ref="AA105:AA120" ca="1" si="140">IF(AND($E105&gt;-0.1,$E105&lt;=0),1,0)</f>
        <v>0</v>
      </c>
      <c r="AB105">
        <f t="shared" ref="AB105:AB120" ca="1" si="141">IF(AND($E105&gt;0,$E105&lt;=0.1),1,0)</f>
        <v>0</v>
      </c>
      <c r="AC105">
        <f t="shared" ref="AC105:AC120" ca="1" si="142">IF(AND($E105&gt;0.1,$E105&lt;=0.2),1,0)</f>
        <v>0</v>
      </c>
      <c r="AD105">
        <f t="shared" ref="AD105:AD120" ca="1" si="143">IF(AND($E105&gt;0.2,$E105&lt;=0.3),1,0)</f>
        <v>0</v>
      </c>
      <c r="AE105">
        <f t="shared" ref="AE105:AE120" ca="1" si="144">IF(AND($E105&gt;0.3,$E105&lt;=0.4),1,0)</f>
        <v>0</v>
      </c>
      <c r="AF105">
        <f t="shared" ref="AF105:AF120" ca="1" si="145">IF(AND($E105&gt;0.4,$E105&lt;=0.5),1,0)</f>
        <v>0</v>
      </c>
      <c r="AG105">
        <f t="shared" ref="AG105:AG120" ca="1" si="146">IF(AND($E105&gt;0.5,$E105&lt;=0.6),1,0)</f>
        <v>0</v>
      </c>
      <c r="AH105">
        <f t="shared" ref="AH105:AH120" ca="1" si="147">IF(AND($E105&gt;0.6,$E105&lt;=0.7),1,0)</f>
        <v>0</v>
      </c>
      <c r="AI105">
        <f t="shared" ref="AI105:AI120" ca="1" si="148">IF(AND($E105&gt;0.7,$E105&lt;=0.8),1,0)</f>
        <v>0</v>
      </c>
      <c r="AJ105">
        <f t="shared" ref="AJ105:AJ120" ca="1" si="149">IF(AND($E105&gt;0.8,$E105&lt;=0.9),1,0)</f>
        <v>0</v>
      </c>
      <c r="AK105">
        <f t="shared" ref="AK105:AK120" ca="1" si="150">IF(AND($E105&gt;0.9,$E105&lt;=1),1,0)</f>
        <v>0</v>
      </c>
    </row>
    <row r="106" spans="3:37" x14ac:dyDescent="0.2">
      <c r="C106">
        <f t="shared" ca="1" si="86"/>
        <v>7.6030417640964063E-2</v>
      </c>
      <c r="D106">
        <f t="shared" ca="1" si="87"/>
        <v>0.82549309320471032</v>
      </c>
      <c r="E106">
        <f t="shared" ca="1" si="130"/>
        <v>-0.74946267556374624</v>
      </c>
      <c r="R106">
        <f t="shared" ca="1" si="131"/>
        <v>0</v>
      </c>
      <c r="S106">
        <f t="shared" ca="1" si="132"/>
        <v>0</v>
      </c>
      <c r="T106">
        <f t="shared" ca="1" si="133"/>
        <v>1</v>
      </c>
      <c r="U106">
        <f t="shared" ca="1" si="134"/>
        <v>0</v>
      </c>
      <c r="V106">
        <f t="shared" ca="1" si="135"/>
        <v>0</v>
      </c>
      <c r="W106">
        <f t="shared" ca="1" si="136"/>
        <v>0</v>
      </c>
      <c r="X106">
        <f t="shared" ca="1" si="137"/>
        <v>0</v>
      </c>
      <c r="Y106">
        <f t="shared" ca="1" si="138"/>
        <v>0</v>
      </c>
      <c r="Z106">
        <f t="shared" ca="1" si="139"/>
        <v>0</v>
      </c>
      <c r="AA106">
        <f t="shared" ca="1" si="140"/>
        <v>0</v>
      </c>
      <c r="AB106">
        <f t="shared" ca="1" si="141"/>
        <v>0</v>
      </c>
      <c r="AC106">
        <f t="shared" ca="1" si="142"/>
        <v>0</v>
      </c>
      <c r="AD106">
        <f t="shared" ca="1" si="143"/>
        <v>0</v>
      </c>
      <c r="AE106">
        <f t="shared" ca="1" si="144"/>
        <v>0</v>
      </c>
      <c r="AF106">
        <f t="shared" ca="1" si="145"/>
        <v>0</v>
      </c>
      <c r="AG106">
        <f t="shared" ca="1" si="146"/>
        <v>0</v>
      </c>
      <c r="AH106">
        <f t="shared" ca="1" si="147"/>
        <v>0</v>
      </c>
      <c r="AI106">
        <f t="shared" ca="1" si="148"/>
        <v>0</v>
      </c>
      <c r="AJ106">
        <f t="shared" ca="1" si="149"/>
        <v>0</v>
      </c>
      <c r="AK106">
        <f t="shared" ca="1" si="150"/>
        <v>0</v>
      </c>
    </row>
    <row r="107" spans="3:37" x14ac:dyDescent="0.2">
      <c r="C107">
        <f t="shared" ca="1" si="86"/>
        <v>0.57763774066267115</v>
      </c>
      <c r="D107">
        <f t="shared" ca="1" si="87"/>
        <v>0.69166393020970673</v>
      </c>
      <c r="E107">
        <f t="shared" ca="1" si="130"/>
        <v>-0.11402618954703558</v>
      </c>
      <c r="R107">
        <f t="shared" ca="1" si="131"/>
        <v>0</v>
      </c>
      <c r="S107">
        <f t="shared" ca="1" si="132"/>
        <v>0</v>
      </c>
      <c r="T107">
        <f t="shared" ca="1" si="133"/>
        <v>0</v>
      </c>
      <c r="U107">
        <f t="shared" ca="1" si="134"/>
        <v>0</v>
      </c>
      <c r="V107">
        <f t="shared" ca="1" si="135"/>
        <v>0</v>
      </c>
      <c r="W107">
        <f t="shared" ca="1" si="136"/>
        <v>0</v>
      </c>
      <c r="X107">
        <f t="shared" ca="1" si="137"/>
        <v>0</v>
      </c>
      <c r="Y107">
        <f t="shared" ca="1" si="138"/>
        <v>0</v>
      </c>
      <c r="Z107">
        <f t="shared" ca="1" si="139"/>
        <v>1</v>
      </c>
      <c r="AA107">
        <f t="shared" ca="1" si="140"/>
        <v>0</v>
      </c>
      <c r="AB107">
        <f t="shared" ca="1" si="141"/>
        <v>0</v>
      </c>
      <c r="AC107">
        <f t="shared" ca="1" si="142"/>
        <v>0</v>
      </c>
      <c r="AD107">
        <f t="shared" ca="1" si="143"/>
        <v>0</v>
      </c>
      <c r="AE107">
        <f t="shared" ca="1" si="144"/>
        <v>0</v>
      </c>
      <c r="AF107">
        <f t="shared" ca="1" si="145"/>
        <v>0</v>
      </c>
      <c r="AG107">
        <f t="shared" ca="1" si="146"/>
        <v>0</v>
      </c>
      <c r="AH107">
        <f t="shared" ca="1" si="147"/>
        <v>0</v>
      </c>
      <c r="AI107">
        <f t="shared" ca="1" si="148"/>
        <v>0</v>
      </c>
      <c r="AJ107">
        <f t="shared" ca="1" si="149"/>
        <v>0</v>
      </c>
      <c r="AK107">
        <f t="shared" ca="1" si="150"/>
        <v>0</v>
      </c>
    </row>
    <row r="108" spans="3:37" x14ac:dyDescent="0.2">
      <c r="C108">
        <f t="shared" ca="1" si="86"/>
        <v>0.60110488130734008</v>
      </c>
      <c r="D108">
        <f t="shared" ca="1" si="87"/>
        <v>0.3437919914831622</v>
      </c>
      <c r="E108">
        <f t="shared" ca="1" si="130"/>
        <v>0.25731288982417788</v>
      </c>
      <c r="R108">
        <f t="shared" ca="1" si="131"/>
        <v>0</v>
      </c>
      <c r="S108">
        <f t="shared" ca="1" si="132"/>
        <v>0</v>
      </c>
      <c r="T108">
        <f t="shared" ca="1" si="133"/>
        <v>0</v>
      </c>
      <c r="U108">
        <f t="shared" ca="1" si="134"/>
        <v>0</v>
      </c>
      <c r="V108">
        <f t="shared" ca="1" si="135"/>
        <v>0</v>
      </c>
      <c r="W108">
        <f t="shared" ca="1" si="136"/>
        <v>0</v>
      </c>
      <c r="X108">
        <f t="shared" ca="1" si="137"/>
        <v>0</v>
      </c>
      <c r="Y108">
        <f t="shared" ca="1" si="138"/>
        <v>0</v>
      </c>
      <c r="Z108">
        <f t="shared" ca="1" si="139"/>
        <v>0</v>
      </c>
      <c r="AA108">
        <f t="shared" ca="1" si="140"/>
        <v>0</v>
      </c>
      <c r="AB108">
        <f t="shared" ca="1" si="141"/>
        <v>0</v>
      </c>
      <c r="AC108">
        <f t="shared" ca="1" si="142"/>
        <v>0</v>
      </c>
      <c r="AD108">
        <f t="shared" ca="1" si="143"/>
        <v>1</v>
      </c>
      <c r="AE108">
        <f t="shared" ca="1" si="144"/>
        <v>0</v>
      </c>
      <c r="AF108">
        <f t="shared" ca="1" si="145"/>
        <v>0</v>
      </c>
      <c r="AG108">
        <f t="shared" ca="1" si="146"/>
        <v>0</v>
      </c>
      <c r="AH108">
        <f t="shared" ca="1" si="147"/>
        <v>0</v>
      </c>
      <c r="AI108">
        <f t="shared" ca="1" si="148"/>
        <v>0</v>
      </c>
      <c r="AJ108">
        <f t="shared" ca="1" si="149"/>
        <v>0</v>
      </c>
      <c r="AK108">
        <f t="shared" ca="1" si="150"/>
        <v>0</v>
      </c>
    </row>
    <row r="109" spans="3:37" x14ac:dyDescent="0.2">
      <c r="C109">
        <f t="shared" ca="1" si="86"/>
        <v>0.75437724221220637</v>
      </c>
      <c r="D109">
        <f t="shared" ca="1" si="87"/>
        <v>0.80174843447630373</v>
      </c>
      <c r="E109">
        <f t="shared" ca="1" si="130"/>
        <v>-4.7371192264097362E-2</v>
      </c>
      <c r="R109">
        <f t="shared" ca="1" si="131"/>
        <v>0</v>
      </c>
      <c r="S109">
        <f t="shared" ca="1" si="132"/>
        <v>0</v>
      </c>
      <c r="T109">
        <f t="shared" ca="1" si="133"/>
        <v>0</v>
      </c>
      <c r="U109">
        <f t="shared" ca="1" si="134"/>
        <v>0</v>
      </c>
      <c r="V109">
        <f t="shared" ca="1" si="135"/>
        <v>0</v>
      </c>
      <c r="W109">
        <f t="shared" ca="1" si="136"/>
        <v>0</v>
      </c>
      <c r="X109">
        <f t="shared" ca="1" si="137"/>
        <v>0</v>
      </c>
      <c r="Y109">
        <f t="shared" ca="1" si="138"/>
        <v>0</v>
      </c>
      <c r="Z109">
        <f t="shared" ca="1" si="139"/>
        <v>0</v>
      </c>
      <c r="AA109">
        <f t="shared" ca="1" si="140"/>
        <v>1</v>
      </c>
      <c r="AB109">
        <f t="shared" ca="1" si="141"/>
        <v>0</v>
      </c>
      <c r="AC109">
        <f t="shared" ca="1" si="142"/>
        <v>0</v>
      </c>
      <c r="AD109">
        <f t="shared" ca="1" si="143"/>
        <v>0</v>
      </c>
      <c r="AE109">
        <f t="shared" ca="1" si="144"/>
        <v>0</v>
      </c>
      <c r="AF109">
        <f t="shared" ca="1" si="145"/>
        <v>0</v>
      </c>
      <c r="AG109">
        <f t="shared" ca="1" si="146"/>
        <v>0</v>
      </c>
      <c r="AH109">
        <f t="shared" ca="1" si="147"/>
        <v>0</v>
      </c>
      <c r="AI109">
        <f t="shared" ca="1" si="148"/>
        <v>0</v>
      </c>
      <c r="AJ109">
        <f t="shared" ca="1" si="149"/>
        <v>0</v>
      </c>
      <c r="AK109">
        <f t="shared" ca="1" si="150"/>
        <v>0</v>
      </c>
    </row>
    <row r="110" spans="3:37" x14ac:dyDescent="0.2">
      <c r="C110">
        <f t="shared" ca="1" si="86"/>
        <v>0.71051204185983663</v>
      </c>
      <c r="D110">
        <f t="shared" ca="1" si="87"/>
        <v>0.76073398698309924</v>
      </c>
      <c r="E110">
        <f t="shared" ca="1" si="130"/>
        <v>-5.0221945123262612E-2</v>
      </c>
      <c r="R110">
        <f t="shared" ca="1" si="131"/>
        <v>0</v>
      </c>
      <c r="S110">
        <f t="shared" ca="1" si="132"/>
        <v>0</v>
      </c>
      <c r="T110">
        <f t="shared" ca="1" si="133"/>
        <v>0</v>
      </c>
      <c r="U110">
        <f t="shared" ca="1" si="134"/>
        <v>0</v>
      </c>
      <c r="V110">
        <f t="shared" ca="1" si="135"/>
        <v>0</v>
      </c>
      <c r="W110">
        <f t="shared" ca="1" si="136"/>
        <v>0</v>
      </c>
      <c r="X110">
        <f t="shared" ca="1" si="137"/>
        <v>0</v>
      </c>
      <c r="Y110">
        <f t="shared" ca="1" si="138"/>
        <v>0</v>
      </c>
      <c r="Z110">
        <f t="shared" ca="1" si="139"/>
        <v>0</v>
      </c>
      <c r="AA110">
        <f t="shared" ca="1" si="140"/>
        <v>1</v>
      </c>
      <c r="AB110">
        <f t="shared" ca="1" si="141"/>
        <v>0</v>
      </c>
      <c r="AC110">
        <f t="shared" ca="1" si="142"/>
        <v>0</v>
      </c>
      <c r="AD110">
        <f t="shared" ca="1" si="143"/>
        <v>0</v>
      </c>
      <c r="AE110">
        <f t="shared" ca="1" si="144"/>
        <v>0</v>
      </c>
      <c r="AF110">
        <f t="shared" ca="1" si="145"/>
        <v>0</v>
      </c>
      <c r="AG110">
        <f t="shared" ca="1" si="146"/>
        <v>0</v>
      </c>
      <c r="AH110">
        <f t="shared" ca="1" si="147"/>
        <v>0</v>
      </c>
      <c r="AI110">
        <f t="shared" ca="1" si="148"/>
        <v>0</v>
      </c>
      <c r="AJ110">
        <f t="shared" ca="1" si="149"/>
        <v>0</v>
      </c>
      <c r="AK110">
        <f t="shared" ca="1" si="150"/>
        <v>0</v>
      </c>
    </row>
    <row r="111" spans="3:37" x14ac:dyDescent="0.2">
      <c r="C111">
        <f t="shared" ca="1" si="86"/>
        <v>0.40233036282824164</v>
      </c>
      <c r="D111">
        <f t="shared" ca="1" si="87"/>
        <v>0.65171022753486396</v>
      </c>
      <c r="E111">
        <f t="shared" ca="1" si="130"/>
        <v>-0.24937986470662232</v>
      </c>
      <c r="R111">
        <f t="shared" ca="1" si="131"/>
        <v>0</v>
      </c>
      <c r="S111">
        <f t="shared" ca="1" si="132"/>
        <v>0</v>
      </c>
      <c r="T111">
        <f t="shared" ca="1" si="133"/>
        <v>0</v>
      </c>
      <c r="U111">
        <f t="shared" ca="1" si="134"/>
        <v>0</v>
      </c>
      <c r="V111">
        <f t="shared" ca="1" si="135"/>
        <v>0</v>
      </c>
      <c r="W111">
        <f t="shared" ca="1" si="136"/>
        <v>0</v>
      </c>
      <c r="X111">
        <f t="shared" ca="1" si="137"/>
        <v>0</v>
      </c>
      <c r="Y111">
        <f t="shared" ca="1" si="138"/>
        <v>1</v>
      </c>
      <c r="Z111">
        <f t="shared" ca="1" si="139"/>
        <v>0</v>
      </c>
      <c r="AA111">
        <f t="shared" ca="1" si="140"/>
        <v>0</v>
      </c>
      <c r="AB111">
        <f t="shared" ca="1" si="141"/>
        <v>0</v>
      </c>
      <c r="AC111">
        <f t="shared" ca="1" si="142"/>
        <v>0</v>
      </c>
      <c r="AD111">
        <f t="shared" ca="1" si="143"/>
        <v>0</v>
      </c>
      <c r="AE111">
        <f t="shared" ca="1" si="144"/>
        <v>0</v>
      </c>
      <c r="AF111">
        <f t="shared" ca="1" si="145"/>
        <v>0</v>
      </c>
      <c r="AG111">
        <f t="shared" ca="1" si="146"/>
        <v>0</v>
      </c>
      <c r="AH111">
        <f t="shared" ca="1" si="147"/>
        <v>0</v>
      </c>
      <c r="AI111">
        <f t="shared" ca="1" si="148"/>
        <v>0</v>
      </c>
      <c r="AJ111">
        <f t="shared" ca="1" si="149"/>
        <v>0</v>
      </c>
      <c r="AK111">
        <f t="shared" ca="1" si="150"/>
        <v>0</v>
      </c>
    </row>
    <row r="112" spans="3:37" x14ac:dyDescent="0.2">
      <c r="C112">
        <f t="shared" ca="1" si="86"/>
        <v>0.25459144018494217</v>
      </c>
      <c r="D112">
        <f t="shared" ca="1" si="87"/>
        <v>0.28227029694749145</v>
      </c>
      <c r="E112">
        <f t="shared" ca="1" si="130"/>
        <v>-2.7678856762549275E-2</v>
      </c>
      <c r="R112">
        <f t="shared" ca="1" si="131"/>
        <v>0</v>
      </c>
      <c r="S112">
        <f t="shared" ca="1" si="132"/>
        <v>0</v>
      </c>
      <c r="T112">
        <f t="shared" ca="1" si="133"/>
        <v>0</v>
      </c>
      <c r="U112">
        <f t="shared" ca="1" si="134"/>
        <v>0</v>
      </c>
      <c r="V112">
        <f t="shared" ca="1" si="135"/>
        <v>0</v>
      </c>
      <c r="W112">
        <f t="shared" ca="1" si="136"/>
        <v>0</v>
      </c>
      <c r="X112">
        <f t="shared" ca="1" si="137"/>
        <v>0</v>
      </c>
      <c r="Y112">
        <f t="shared" ca="1" si="138"/>
        <v>0</v>
      </c>
      <c r="Z112">
        <f t="shared" ca="1" si="139"/>
        <v>0</v>
      </c>
      <c r="AA112">
        <f t="shared" ca="1" si="140"/>
        <v>1</v>
      </c>
      <c r="AB112">
        <f t="shared" ca="1" si="141"/>
        <v>0</v>
      </c>
      <c r="AC112">
        <f t="shared" ca="1" si="142"/>
        <v>0</v>
      </c>
      <c r="AD112">
        <f t="shared" ca="1" si="143"/>
        <v>0</v>
      </c>
      <c r="AE112">
        <f t="shared" ca="1" si="144"/>
        <v>0</v>
      </c>
      <c r="AF112">
        <f t="shared" ca="1" si="145"/>
        <v>0</v>
      </c>
      <c r="AG112">
        <f t="shared" ca="1" si="146"/>
        <v>0</v>
      </c>
      <c r="AH112">
        <f t="shared" ca="1" si="147"/>
        <v>0</v>
      </c>
      <c r="AI112">
        <f t="shared" ca="1" si="148"/>
        <v>0</v>
      </c>
      <c r="AJ112">
        <f t="shared" ca="1" si="149"/>
        <v>0</v>
      </c>
      <c r="AK112">
        <f t="shared" ca="1" si="150"/>
        <v>0</v>
      </c>
    </row>
    <row r="113" spans="3:37" x14ac:dyDescent="0.2">
      <c r="C113">
        <f t="shared" ca="1" si="86"/>
        <v>0.37064107820792713</v>
      </c>
      <c r="D113">
        <f t="shared" ca="1" si="87"/>
        <v>0.65209498964227663</v>
      </c>
      <c r="E113">
        <f t="shared" ca="1" si="130"/>
        <v>-0.2814539114343495</v>
      </c>
      <c r="R113">
        <f t="shared" ca="1" si="131"/>
        <v>0</v>
      </c>
      <c r="S113">
        <f t="shared" ca="1" si="132"/>
        <v>0</v>
      </c>
      <c r="T113">
        <f t="shared" ca="1" si="133"/>
        <v>0</v>
      </c>
      <c r="U113">
        <f t="shared" ca="1" si="134"/>
        <v>0</v>
      </c>
      <c r="V113">
        <f t="shared" ca="1" si="135"/>
        <v>0</v>
      </c>
      <c r="W113">
        <f t="shared" ca="1" si="136"/>
        <v>0</v>
      </c>
      <c r="X113">
        <f t="shared" ca="1" si="137"/>
        <v>0</v>
      </c>
      <c r="Y113">
        <f t="shared" ca="1" si="138"/>
        <v>1</v>
      </c>
      <c r="Z113">
        <f t="shared" ca="1" si="139"/>
        <v>0</v>
      </c>
      <c r="AA113">
        <f t="shared" ca="1" si="140"/>
        <v>0</v>
      </c>
      <c r="AB113">
        <f t="shared" ca="1" si="141"/>
        <v>0</v>
      </c>
      <c r="AC113">
        <f t="shared" ca="1" si="142"/>
        <v>0</v>
      </c>
      <c r="AD113">
        <f t="shared" ca="1" si="143"/>
        <v>0</v>
      </c>
      <c r="AE113">
        <f t="shared" ca="1" si="144"/>
        <v>0</v>
      </c>
      <c r="AF113">
        <f t="shared" ca="1" si="145"/>
        <v>0</v>
      </c>
      <c r="AG113">
        <f t="shared" ca="1" si="146"/>
        <v>0</v>
      </c>
      <c r="AH113">
        <f t="shared" ca="1" si="147"/>
        <v>0</v>
      </c>
      <c r="AI113">
        <f t="shared" ca="1" si="148"/>
        <v>0</v>
      </c>
      <c r="AJ113">
        <f t="shared" ca="1" si="149"/>
        <v>0</v>
      </c>
      <c r="AK113">
        <f t="shared" ca="1" si="150"/>
        <v>0</v>
      </c>
    </row>
    <row r="114" spans="3:37" x14ac:dyDescent="0.2">
      <c r="C114">
        <f t="shared" ca="1" si="86"/>
        <v>0.36066622042651847</v>
      </c>
      <c r="D114">
        <f t="shared" ca="1" si="87"/>
        <v>0.76201370536519386</v>
      </c>
      <c r="E114">
        <f t="shared" ca="1" si="130"/>
        <v>-0.40134748493867539</v>
      </c>
      <c r="R114">
        <f t="shared" ca="1" si="131"/>
        <v>0</v>
      </c>
      <c r="S114">
        <f t="shared" ca="1" si="132"/>
        <v>0</v>
      </c>
      <c r="T114">
        <f t="shared" ca="1" si="133"/>
        <v>0</v>
      </c>
      <c r="U114">
        <f t="shared" ca="1" si="134"/>
        <v>0</v>
      </c>
      <c r="V114">
        <f t="shared" ca="1" si="135"/>
        <v>0</v>
      </c>
      <c r="W114">
        <f t="shared" ca="1" si="136"/>
        <v>1</v>
      </c>
      <c r="X114">
        <f t="shared" ca="1" si="137"/>
        <v>0</v>
      </c>
      <c r="Y114">
        <f t="shared" ca="1" si="138"/>
        <v>0</v>
      </c>
      <c r="Z114">
        <f t="shared" ca="1" si="139"/>
        <v>0</v>
      </c>
      <c r="AA114">
        <f t="shared" ca="1" si="140"/>
        <v>0</v>
      </c>
      <c r="AB114">
        <f t="shared" ca="1" si="141"/>
        <v>0</v>
      </c>
      <c r="AC114">
        <f t="shared" ca="1" si="142"/>
        <v>0</v>
      </c>
      <c r="AD114">
        <f t="shared" ca="1" si="143"/>
        <v>0</v>
      </c>
      <c r="AE114">
        <f t="shared" ca="1" si="144"/>
        <v>0</v>
      </c>
      <c r="AF114">
        <f t="shared" ca="1" si="145"/>
        <v>0</v>
      </c>
      <c r="AG114">
        <f t="shared" ca="1" si="146"/>
        <v>0</v>
      </c>
      <c r="AH114">
        <f t="shared" ca="1" si="147"/>
        <v>0</v>
      </c>
      <c r="AI114">
        <f t="shared" ca="1" si="148"/>
        <v>0</v>
      </c>
      <c r="AJ114">
        <f t="shared" ca="1" si="149"/>
        <v>0</v>
      </c>
      <c r="AK114">
        <f t="shared" ca="1" si="150"/>
        <v>0</v>
      </c>
    </row>
    <row r="115" spans="3:37" x14ac:dyDescent="0.2">
      <c r="C115">
        <f t="shared" ca="1" si="86"/>
        <v>0.21583026770183408</v>
      </c>
      <c r="D115">
        <f t="shared" ca="1" si="87"/>
        <v>0.65740897866820847</v>
      </c>
      <c r="E115">
        <f t="shared" ca="1" si="130"/>
        <v>-0.44157871096637435</v>
      </c>
      <c r="R115">
        <f t="shared" ca="1" si="131"/>
        <v>0</v>
      </c>
      <c r="S115">
        <f t="shared" ca="1" si="132"/>
        <v>0</v>
      </c>
      <c r="T115">
        <f t="shared" ca="1" si="133"/>
        <v>0</v>
      </c>
      <c r="U115">
        <f t="shared" ca="1" si="134"/>
        <v>0</v>
      </c>
      <c r="V115">
        <f t="shared" ca="1" si="135"/>
        <v>0</v>
      </c>
      <c r="W115">
        <f t="shared" ca="1" si="136"/>
        <v>1</v>
      </c>
      <c r="X115">
        <f t="shared" ca="1" si="137"/>
        <v>0</v>
      </c>
      <c r="Y115">
        <f t="shared" ca="1" si="138"/>
        <v>0</v>
      </c>
      <c r="Z115">
        <f t="shared" ca="1" si="139"/>
        <v>0</v>
      </c>
      <c r="AA115">
        <f t="shared" ca="1" si="140"/>
        <v>0</v>
      </c>
      <c r="AB115">
        <f t="shared" ca="1" si="141"/>
        <v>0</v>
      </c>
      <c r="AC115">
        <f t="shared" ca="1" si="142"/>
        <v>0</v>
      </c>
      <c r="AD115">
        <f t="shared" ca="1" si="143"/>
        <v>0</v>
      </c>
      <c r="AE115">
        <f t="shared" ca="1" si="144"/>
        <v>0</v>
      </c>
      <c r="AF115">
        <f t="shared" ca="1" si="145"/>
        <v>0</v>
      </c>
      <c r="AG115">
        <f t="shared" ca="1" si="146"/>
        <v>0</v>
      </c>
      <c r="AH115">
        <f t="shared" ca="1" si="147"/>
        <v>0</v>
      </c>
      <c r="AI115">
        <f t="shared" ca="1" si="148"/>
        <v>0</v>
      </c>
      <c r="AJ115">
        <f t="shared" ca="1" si="149"/>
        <v>0</v>
      </c>
      <c r="AK115">
        <f t="shared" ca="1" si="150"/>
        <v>0</v>
      </c>
    </row>
    <row r="116" spans="3:37" x14ac:dyDescent="0.2">
      <c r="C116">
        <f t="shared" ca="1" si="86"/>
        <v>0.58930816963663712</v>
      </c>
      <c r="D116">
        <f t="shared" ca="1" si="87"/>
        <v>0.80562745152070647</v>
      </c>
      <c r="E116">
        <f t="shared" ca="1" si="130"/>
        <v>-0.21631928188406935</v>
      </c>
      <c r="R116">
        <f t="shared" ca="1" si="131"/>
        <v>0</v>
      </c>
      <c r="S116">
        <f t="shared" ca="1" si="132"/>
        <v>0</v>
      </c>
      <c r="T116">
        <f t="shared" ca="1" si="133"/>
        <v>0</v>
      </c>
      <c r="U116">
        <f t="shared" ca="1" si="134"/>
        <v>0</v>
      </c>
      <c r="V116">
        <f t="shared" ca="1" si="135"/>
        <v>0</v>
      </c>
      <c r="W116">
        <f t="shared" ca="1" si="136"/>
        <v>0</v>
      </c>
      <c r="X116">
        <f t="shared" ca="1" si="137"/>
        <v>0</v>
      </c>
      <c r="Y116">
        <f t="shared" ca="1" si="138"/>
        <v>1</v>
      </c>
      <c r="Z116">
        <f t="shared" ca="1" si="139"/>
        <v>0</v>
      </c>
      <c r="AA116">
        <f t="shared" ca="1" si="140"/>
        <v>0</v>
      </c>
      <c r="AB116">
        <f t="shared" ca="1" si="141"/>
        <v>0</v>
      </c>
      <c r="AC116">
        <f t="shared" ca="1" si="142"/>
        <v>0</v>
      </c>
      <c r="AD116">
        <f t="shared" ca="1" si="143"/>
        <v>0</v>
      </c>
      <c r="AE116">
        <f t="shared" ca="1" si="144"/>
        <v>0</v>
      </c>
      <c r="AF116">
        <f t="shared" ca="1" si="145"/>
        <v>0</v>
      </c>
      <c r="AG116">
        <f t="shared" ca="1" si="146"/>
        <v>0</v>
      </c>
      <c r="AH116">
        <f t="shared" ca="1" si="147"/>
        <v>0</v>
      </c>
      <c r="AI116">
        <f t="shared" ca="1" si="148"/>
        <v>0</v>
      </c>
      <c r="AJ116">
        <f t="shared" ca="1" si="149"/>
        <v>0</v>
      </c>
      <c r="AK116">
        <f t="shared" ca="1" si="150"/>
        <v>0</v>
      </c>
    </row>
    <row r="117" spans="3:37" x14ac:dyDescent="0.2">
      <c r="C117">
        <f t="shared" ca="1" si="86"/>
        <v>0.61652638093710033</v>
      </c>
      <c r="D117">
        <f t="shared" ca="1" si="87"/>
        <v>0.31267073996525746</v>
      </c>
      <c r="E117">
        <f t="shared" ca="1" si="130"/>
        <v>0.30385564097184287</v>
      </c>
      <c r="R117">
        <f t="shared" ca="1" si="131"/>
        <v>0</v>
      </c>
      <c r="S117">
        <f t="shared" ca="1" si="132"/>
        <v>0</v>
      </c>
      <c r="T117">
        <f t="shared" ca="1" si="133"/>
        <v>0</v>
      </c>
      <c r="U117">
        <f t="shared" ca="1" si="134"/>
        <v>0</v>
      </c>
      <c r="V117">
        <f t="shared" ca="1" si="135"/>
        <v>0</v>
      </c>
      <c r="W117">
        <f t="shared" ca="1" si="136"/>
        <v>0</v>
      </c>
      <c r="X117">
        <f t="shared" ca="1" si="137"/>
        <v>0</v>
      </c>
      <c r="Y117">
        <f t="shared" ca="1" si="138"/>
        <v>0</v>
      </c>
      <c r="Z117">
        <f t="shared" ca="1" si="139"/>
        <v>0</v>
      </c>
      <c r="AA117">
        <f t="shared" ca="1" si="140"/>
        <v>0</v>
      </c>
      <c r="AB117">
        <f t="shared" ca="1" si="141"/>
        <v>0</v>
      </c>
      <c r="AC117">
        <f t="shared" ca="1" si="142"/>
        <v>0</v>
      </c>
      <c r="AD117">
        <f t="shared" ca="1" si="143"/>
        <v>0</v>
      </c>
      <c r="AE117">
        <f t="shared" ca="1" si="144"/>
        <v>1</v>
      </c>
      <c r="AF117">
        <f t="shared" ca="1" si="145"/>
        <v>0</v>
      </c>
      <c r="AG117">
        <f t="shared" ca="1" si="146"/>
        <v>0</v>
      </c>
      <c r="AH117">
        <f t="shared" ca="1" si="147"/>
        <v>0</v>
      </c>
      <c r="AI117">
        <f t="shared" ca="1" si="148"/>
        <v>0</v>
      </c>
      <c r="AJ117">
        <f t="shared" ca="1" si="149"/>
        <v>0</v>
      </c>
      <c r="AK117">
        <f t="shared" ca="1" si="150"/>
        <v>0</v>
      </c>
    </row>
    <row r="118" spans="3:37" x14ac:dyDescent="0.2">
      <c r="C118">
        <f t="shared" ca="1" si="86"/>
        <v>0.37179519769834618</v>
      </c>
      <c r="D118">
        <f t="shared" ca="1" si="87"/>
        <v>0.29379670925355333</v>
      </c>
      <c r="E118">
        <f t="shared" ca="1" si="130"/>
        <v>7.7998488444792846E-2</v>
      </c>
      <c r="R118">
        <f t="shared" ca="1" si="131"/>
        <v>0</v>
      </c>
      <c r="S118">
        <f t="shared" ca="1" si="132"/>
        <v>0</v>
      </c>
      <c r="T118">
        <f t="shared" ca="1" si="133"/>
        <v>0</v>
      </c>
      <c r="U118">
        <f t="shared" ca="1" si="134"/>
        <v>0</v>
      </c>
      <c r="V118">
        <f t="shared" ca="1" si="135"/>
        <v>0</v>
      </c>
      <c r="W118">
        <f t="shared" ca="1" si="136"/>
        <v>0</v>
      </c>
      <c r="X118">
        <f t="shared" ca="1" si="137"/>
        <v>0</v>
      </c>
      <c r="Y118">
        <f t="shared" ca="1" si="138"/>
        <v>0</v>
      </c>
      <c r="Z118">
        <f t="shared" ca="1" si="139"/>
        <v>0</v>
      </c>
      <c r="AA118">
        <f t="shared" ca="1" si="140"/>
        <v>0</v>
      </c>
      <c r="AB118">
        <f t="shared" ca="1" si="141"/>
        <v>1</v>
      </c>
      <c r="AC118">
        <f t="shared" ca="1" si="142"/>
        <v>0</v>
      </c>
      <c r="AD118">
        <f t="shared" ca="1" si="143"/>
        <v>0</v>
      </c>
      <c r="AE118">
        <f t="shared" ca="1" si="144"/>
        <v>0</v>
      </c>
      <c r="AF118">
        <f t="shared" ca="1" si="145"/>
        <v>0</v>
      </c>
      <c r="AG118">
        <f t="shared" ca="1" si="146"/>
        <v>0</v>
      </c>
      <c r="AH118">
        <f t="shared" ca="1" si="147"/>
        <v>0</v>
      </c>
      <c r="AI118">
        <f t="shared" ca="1" si="148"/>
        <v>0</v>
      </c>
      <c r="AJ118">
        <f t="shared" ca="1" si="149"/>
        <v>0</v>
      </c>
      <c r="AK118">
        <f t="shared" ca="1" si="150"/>
        <v>0</v>
      </c>
    </row>
    <row r="119" spans="3:37" x14ac:dyDescent="0.2">
      <c r="C119">
        <f t="shared" ca="1" si="86"/>
        <v>0.39307167114811148</v>
      </c>
      <c r="D119">
        <f t="shared" ca="1" si="87"/>
        <v>0.69238365280043124</v>
      </c>
      <c r="E119">
        <f t="shared" ca="1" si="130"/>
        <v>-0.29931198165231976</v>
      </c>
      <c r="R119">
        <f t="shared" ca="1" si="131"/>
        <v>0</v>
      </c>
      <c r="S119">
        <f t="shared" ca="1" si="132"/>
        <v>0</v>
      </c>
      <c r="T119">
        <f t="shared" ca="1" si="133"/>
        <v>0</v>
      </c>
      <c r="U119">
        <f t="shared" ca="1" si="134"/>
        <v>0</v>
      </c>
      <c r="V119">
        <f t="shared" ca="1" si="135"/>
        <v>0</v>
      </c>
      <c r="W119">
        <f t="shared" ca="1" si="136"/>
        <v>0</v>
      </c>
      <c r="X119">
        <f t="shared" ca="1" si="137"/>
        <v>0</v>
      </c>
      <c r="Y119">
        <f t="shared" ca="1" si="138"/>
        <v>1</v>
      </c>
      <c r="Z119">
        <f t="shared" ca="1" si="139"/>
        <v>0</v>
      </c>
      <c r="AA119">
        <f t="shared" ca="1" si="140"/>
        <v>0</v>
      </c>
      <c r="AB119">
        <f t="shared" ca="1" si="141"/>
        <v>0</v>
      </c>
      <c r="AC119">
        <f t="shared" ca="1" si="142"/>
        <v>0</v>
      </c>
      <c r="AD119">
        <f t="shared" ca="1" si="143"/>
        <v>0</v>
      </c>
      <c r="AE119">
        <f t="shared" ca="1" si="144"/>
        <v>0</v>
      </c>
      <c r="AF119">
        <f t="shared" ca="1" si="145"/>
        <v>0</v>
      </c>
      <c r="AG119">
        <f t="shared" ca="1" si="146"/>
        <v>0</v>
      </c>
      <c r="AH119">
        <f t="shared" ca="1" si="147"/>
        <v>0</v>
      </c>
      <c r="AI119">
        <f t="shared" ca="1" si="148"/>
        <v>0</v>
      </c>
      <c r="AJ119">
        <f t="shared" ca="1" si="149"/>
        <v>0</v>
      </c>
      <c r="AK119">
        <f t="shared" ca="1" si="150"/>
        <v>0</v>
      </c>
    </row>
    <row r="120" spans="3:37" x14ac:dyDescent="0.2">
      <c r="C120">
        <f t="shared" ca="1" si="86"/>
        <v>0.83211928933550483</v>
      </c>
      <c r="D120">
        <f t="shared" ca="1" si="87"/>
        <v>0.66552997207606412</v>
      </c>
      <c r="E120">
        <f t="shared" ca="1" si="130"/>
        <v>0.16658931725944071</v>
      </c>
      <c r="R120">
        <f t="shared" ca="1" si="131"/>
        <v>0</v>
      </c>
      <c r="S120">
        <f t="shared" ca="1" si="132"/>
        <v>0</v>
      </c>
      <c r="T120">
        <f t="shared" ca="1" si="133"/>
        <v>0</v>
      </c>
      <c r="U120">
        <f t="shared" ca="1" si="134"/>
        <v>0</v>
      </c>
      <c r="V120">
        <f t="shared" ca="1" si="135"/>
        <v>0</v>
      </c>
      <c r="W120">
        <f t="shared" ca="1" si="136"/>
        <v>0</v>
      </c>
      <c r="X120">
        <f t="shared" ca="1" si="137"/>
        <v>0</v>
      </c>
      <c r="Y120">
        <f t="shared" ca="1" si="138"/>
        <v>0</v>
      </c>
      <c r="Z120">
        <f t="shared" ca="1" si="139"/>
        <v>0</v>
      </c>
      <c r="AA120">
        <f t="shared" ca="1" si="140"/>
        <v>0</v>
      </c>
      <c r="AB120">
        <f t="shared" ca="1" si="141"/>
        <v>0</v>
      </c>
      <c r="AC120">
        <f t="shared" ca="1" si="142"/>
        <v>1</v>
      </c>
      <c r="AD120">
        <f t="shared" ca="1" si="143"/>
        <v>0</v>
      </c>
      <c r="AE120">
        <f t="shared" ca="1" si="144"/>
        <v>0</v>
      </c>
      <c r="AF120">
        <f t="shared" ca="1" si="145"/>
        <v>0</v>
      </c>
      <c r="AG120">
        <f t="shared" ca="1" si="146"/>
        <v>0</v>
      </c>
      <c r="AH120">
        <f t="shared" ca="1" si="147"/>
        <v>0</v>
      </c>
      <c r="AI120">
        <f t="shared" ca="1" si="148"/>
        <v>0</v>
      </c>
      <c r="AJ120">
        <f t="shared" ca="1" si="149"/>
        <v>0</v>
      </c>
      <c r="AK120">
        <f t="shared" ca="1" si="150"/>
        <v>0</v>
      </c>
    </row>
    <row r="121" spans="3:37" x14ac:dyDescent="0.2">
      <c r="C121">
        <f t="shared" ca="1" si="86"/>
        <v>0.44849316238313564</v>
      </c>
      <c r="D121">
        <f t="shared" ca="1" si="87"/>
        <v>0.41085533245659023</v>
      </c>
      <c r="E121">
        <f t="shared" ref="E121:E136" ca="1" si="151">C121-D121</f>
        <v>3.7637829926545407E-2</v>
      </c>
      <c r="R121">
        <f t="shared" ref="R121:R136" ca="1" si="152">IF(AND($E121&gt;-1,$E121&lt;=-0.9),1,0)</f>
        <v>0</v>
      </c>
      <c r="S121">
        <f t="shared" ref="S121:S136" ca="1" si="153">IF(AND($E121&gt;-0.9,$E121&lt;=-0.8),1,0)</f>
        <v>0</v>
      </c>
      <c r="T121">
        <f t="shared" ref="T121:T136" ca="1" si="154">IF(AND($E121&gt;-0.8,$E121&lt;=-0.7),1,0)</f>
        <v>0</v>
      </c>
      <c r="U121">
        <f t="shared" ref="U121:U136" ca="1" si="155">IF(AND($E121&gt;-0.7,$E121&lt;=-0.6),1,0)</f>
        <v>0</v>
      </c>
      <c r="V121">
        <f t="shared" ref="V121:V136" ca="1" si="156">IF(AND($E121&gt;-0.6,$E121&lt;=-0.5),1,0)</f>
        <v>0</v>
      </c>
      <c r="W121">
        <f t="shared" ref="W121:W136" ca="1" si="157">IF(AND($E121&gt;-0.5,$E121&lt;=-0.4),1,0)</f>
        <v>0</v>
      </c>
      <c r="X121">
        <f t="shared" ref="X121:X136" ca="1" si="158">IF(AND($E121&gt;-0.4,$E121&lt;=-0.3),1,0)</f>
        <v>0</v>
      </c>
      <c r="Y121">
        <f t="shared" ref="Y121:Y136" ca="1" si="159">IF(AND($E121&gt;-0.3,$E121&lt;=-0.2),1,0)</f>
        <v>0</v>
      </c>
      <c r="Z121">
        <f t="shared" ref="Z121:Z136" ca="1" si="160">IF(AND($E121&gt;-0.2,$E121&lt;=-0.1),1,0)</f>
        <v>0</v>
      </c>
      <c r="AA121">
        <f t="shared" ref="AA121:AA136" ca="1" si="161">IF(AND($E121&gt;-0.1,$E121&lt;=0),1,0)</f>
        <v>0</v>
      </c>
      <c r="AB121">
        <f t="shared" ref="AB121:AB136" ca="1" si="162">IF(AND($E121&gt;0,$E121&lt;=0.1),1,0)</f>
        <v>1</v>
      </c>
      <c r="AC121">
        <f t="shared" ref="AC121:AC136" ca="1" si="163">IF(AND($E121&gt;0.1,$E121&lt;=0.2),1,0)</f>
        <v>0</v>
      </c>
      <c r="AD121">
        <f t="shared" ref="AD121:AD136" ca="1" si="164">IF(AND($E121&gt;0.2,$E121&lt;=0.3),1,0)</f>
        <v>0</v>
      </c>
      <c r="AE121">
        <f t="shared" ref="AE121:AE136" ca="1" si="165">IF(AND($E121&gt;0.3,$E121&lt;=0.4),1,0)</f>
        <v>0</v>
      </c>
      <c r="AF121">
        <f t="shared" ref="AF121:AF136" ca="1" si="166">IF(AND($E121&gt;0.4,$E121&lt;=0.5),1,0)</f>
        <v>0</v>
      </c>
      <c r="AG121">
        <f t="shared" ref="AG121:AG136" ca="1" si="167">IF(AND($E121&gt;0.5,$E121&lt;=0.6),1,0)</f>
        <v>0</v>
      </c>
      <c r="AH121">
        <f t="shared" ref="AH121:AH136" ca="1" si="168">IF(AND($E121&gt;0.6,$E121&lt;=0.7),1,0)</f>
        <v>0</v>
      </c>
      <c r="AI121">
        <f t="shared" ref="AI121:AI136" ca="1" si="169">IF(AND($E121&gt;0.7,$E121&lt;=0.8),1,0)</f>
        <v>0</v>
      </c>
      <c r="AJ121">
        <f t="shared" ref="AJ121:AJ136" ca="1" si="170">IF(AND($E121&gt;0.8,$E121&lt;=0.9),1,0)</f>
        <v>0</v>
      </c>
      <c r="AK121">
        <f t="shared" ref="AK121:AK136" ca="1" si="171">IF(AND($E121&gt;0.9,$E121&lt;=1),1,0)</f>
        <v>0</v>
      </c>
    </row>
    <row r="122" spans="3:37" x14ac:dyDescent="0.2">
      <c r="C122">
        <f t="shared" ca="1" si="86"/>
        <v>0.58923286946901787</v>
      </c>
      <c r="D122">
        <f t="shared" ca="1" si="87"/>
        <v>0.41416452949400212</v>
      </c>
      <c r="E122">
        <f t="shared" ca="1" si="151"/>
        <v>0.17506833997501575</v>
      </c>
      <c r="R122">
        <f t="shared" ca="1" si="152"/>
        <v>0</v>
      </c>
      <c r="S122">
        <f t="shared" ca="1" si="153"/>
        <v>0</v>
      </c>
      <c r="T122">
        <f t="shared" ca="1" si="154"/>
        <v>0</v>
      </c>
      <c r="U122">
        <f t="shared" ca="1" si="155"/>
        <v>0</v>
      </c>
      <c r="V122">
        <f t="shared" ca="1" si="156"/>
        <v>0</v>
      </c>
      <c r="W122">
        <f t="shared" ca="1" si="157"/>
        <v>0</v>
      </c>
      <c r="X122">
        <f t="shared" ca="1" si="158"/>
        <v>0</v>
      </c>
      <c r="Y122">
        <f t="shared" ca="1" si="159"/>
        <v>0</v>
      </c>
      <c r="Z122">
        <f t="shared" ca="1" si="160"/>
        <v>0</v>
      </c>
      <c r="AA122">
        <f t="shared" ca="1" si="161"/>
        <v>0</v>
      </c>
      <c r="AB122">
        <f t="shared" ca="1" si="162"/>
        <v>0</v>
      </c>
      <c r="AC122">
        <f t="shared" ca="1" si="163"/>
        <v>1</v>
      </c>
      <c r="AD122">
        <f t="shared" ca="1" si="164"/>
        <v>0</v>
      </c>
      <c r="AE122">
        <f t="shared" ca="1" si="165"/>
        <v>0</v>
      </c>
      <c r="AF122">
        <f t="shared" ca="1" si="166"/>
        <v>0</v>
      </c>
      <c r="AG122">
        <f t="shared" ca="1" si="167"/>
        <v>0</v>
      </c>
      <c r="AH122">
        <f t="shared" ca="1" si="168"/>
        <v>0</v>
      </c>
      <c r="AI122">
        <f t="shared" ca="1" si="169"/>
        <v>0</v>
      </c>
      <c r="AJ122">
        <f t="shared" ca="1" si="170"/>
        <v>0</v>
      </c>
      <c r="AK122">
        <f t="shared" ca="1" si="171"/>
        <v>0</v>
      </c>
    </row>
    <row r="123" spans="3:37" x14ac:dyDescent="0.2">
      <c r="C123">
        <f t="shared" ca="1" si="86"/>
        <v>0.50669283272204368</v>
      </c>
      <c r="D123">
        <f t="shared" ca="1" si="87"/>
        <v>0.63119795367616205</v>
      </c>
      <c r="E123">
        <f t="shared" ca="1" si="151"/>
        <v>-0.12450512095411836</v>
      </c>
      <c r="R123">
        <f t="shared" ca="1" si="152"/>
        <v>0</v>
      </c>
      <c r="S123">
        <f t="shared" ca="1" si="153"/>
        <v>0</v>
      </c>
      <c r="T123">
        <f t="shared" ca="1" si="154"/>
        <v>0</v>
      </c>
      <c r="U123">
        <f t="shared" ca="1" si="155"/>
        <v>0</v>
      </c>
      <c r="V123">
        <f t="shared" ca="1" si="156"/>
        <v>0</v>
      </c>
      <c r="W123">
        <f t="shared" ca="1" si="157"/>
        <v>0</v>
      </c>
      <c r="X123">
        <f t="shared" ca="1" si="158"/>
        <v>0</v>
      </c>
      <c r="Y123">
        <f t="shared" ca="1" si="159"/>
        <v>0</v>
      </c>
      <c r="Z123">
        <f t="shared" ca="1" si="160"/>
        <v>1</v>
      </c>
      <c r="AA123">
        <f t="shared" ca="1" si="161"/>
        <v>0</v>
      </c>
      <c r="AB123">
        <f t="shared" ca="1" si="162"/>
        <v>0</v>
      </c>
      <c r="AC123">
        <f t="shared" ca="1" si="163"/>
        <v>0</v>
      </c>
      <c r="AD123">
        <f t="shared" ca="1" si="164"/>
        <v>0</v>
      </c>
      <c r="AE123">
        <f t="shared" ca="1" si="165"/>
        <v>0</v>
      </c>
      <c r="AF123">
        <f t="shared" ca="1" si="166"/>
        <v>0</v>
      </c>
      <c r="AG123">
        <f t="shared" ca="1" si="167"/>
        <v>0</v>
      </c>
      <c r="AH123">
        <f t="shared" ca="1" si="168"/>
        <v>0</v>
      </c>
      <c r="AI123">
        <f t="shared" ca="1" si="169"/>
        <v>0</v>
      </c>
      <c r="AJ123">
        <f t="shared" ca="1" si="170"/>
        <v>0</v>
      </c>
      <c r="AK123">
        <f t="shared" ca="1" si="171"/>
        <v>0</v>
      </c>
    </row>
    <row r="124" spans="3:37" x14ac:dyDescent="0.2">
      <c r="C124">
        <f t="shared" ca="1" si="86"/>
        <v>0.435057803558003</v>
      </c>
      <c r="D124">
        <f t="shared" ca="1" si="87"/>
        <v>0.7555881885670247</v>
      </c>
      <c r="E124">
        <f t="shared" ca="1" si="151"/>
        <v>-0.3205303850090217</v>
      </c>
      <c r="R124">
        <f t="shared" ca="1" si="152"/>
        <v>0</v>
      </c>
      <c r="S124">
        <f t="shared" ca="1" si="153"/>
        <v>0</v>
      </c>
      <c r="T124">
        <f t="shared" ca="1" si="154"/>
        <v>0</v>
      </c>
      <c r="U124">
        <f t="shared" ca="1" si="155"/>
        <v>0</v>
      </c>
      <c r="V124">
        <f t="shared" ca="1" si="156"/>
        <v>0</v>
      </c>
      <c r="W124">
        <f t="shared" ca="1" si="157"/>
        <v>0</v>
      </c>
      <c r="X124">
        <f t="shared" ca="1" si="158"/>
        <v>1</v>
      </c>
      <c r="Y124">
        <f t="shared" ca="1" si="159"/>
        <v>0</v>
      </c>
      <c r="Z124">
        <f t="shared" ca="1" si="160"/>
        <v>0</v>
      </c>
      <c r="AA124">
        <f t="shared" ca="1" si="161"/>
        <v>0</v>
      </c>
      <c r="AB124">
        <f t="shared" ca="1" si="162"/>
        <v>0</v>
      </c>
      <c r="AC124">
        <f t="shared" ca="1" si="163"/>
        <v>0</v>
      </c>
      <c r="AD124">
        <f t="shared" ca="1" si="164"/>
        <v>0</v>
      </c>
      <c r="AE124">
        <f t="shared" ca="1" si="165"/>
        <v>0</v>
      </c>
      <c r="AF124">
        <f t="shared" ca="1" si="166"/>
        <v>0</v>
      </c>
      <c r="AG124">
        <f t="shared" ca="1" si="167"/>
        <v>0</v>
      </c>
      <c r="AH124">
        <f t="shared" ca="1" si="168"/>
        <v>0</v>
      </c>
      <c r="AI124">
        <f t="shared" ca="1" si="169"/>
        <v>0</v>
      </c>
      <c r="AJ124">
        <f t="shared" ca="1" si="170"/>
        <v>0</v>
      </c>
      <c r="AK124">
        <f t="shared" ca="1" si="171"/>
        <v>0</v>
      </c>
    </row>
    <row r="125" spans="3:37" x14ac:dyDescent="0.2">
      <c r="C125">
        <f t="shared" ca="1" si="86"/>
        <v>0.39711570537296048</v>
      </c>
      <c r="D125">
        <f t="shared" ca="1" si="87"/>
        <v>0.84225390371625342</v>
      </c>
      <c r="E125">
        <f t="shared" ca="1" si="151"/>
        <v>-0.44513819834329293</v>
      </c>
      <c r="R125">
        <f t="shared" ca="1" si="152"/>
        <v>0</v>
      </c>
      <c r="S125">
        <f t="shared" ca="1" si="153"/>
        <v>0</v>
      </c>
      <c r="T125">
        <f t="shared" ca="1" si="154"/>
        <v>0</v>
      </c>
      <c r="U125">
        <f t="shared" ca="1" si="155"/>
        <v>0</v>
      </c>
      <c r="V125">
        <f t="shared" ca="1" si="156"/>
        <v>0</v>
      </c>
      <c r="W125">
        <f t="shared" ca="1" si="157"/>
        <v>1</v>
      </c>
      <c r="X125">
        <f t="shared" ca="1" si="158"/>
        <v>0</v>
      </c>
      <c r="Y125">
        <f t="shared" ca="1" si="159"/>
        <v>0</v>
      </c>
      <c r="Z125">
        <f t="shared" ca="1" si="160"/>
        <v>0</v>
      </c>
      <c r="AA125">
        <f t="shared" ca="1" si="161"/>
        <v>0</v>
      </c>
      <c r="AB125">
        <f t="shared" ca="1" si="162"/>
        <v>0</v>
      </c>
      <c r="AC125">
        <f t="shared" ca="1" si="163"/>
        <v>0</v>
      </c>
      <c r="AD125">
        <f t="shared" ca="1" si="164"/>
        <v>0</v>
      </c>
      <c r="AE125">
        <f t="shared" ca="1" si="165"/>
        <v>0</v>
      </c>
      <c r="AF125">
        <f t="shared" ca="1" si="166"/>
        <v>0</v>
      </c>
      <c r="AG125">
        <f t="shared" ca="1" si="167"/>
        <v>0</v>
      </c>
      <c r="AH125">
        <f t="shared" ca="1" si="168"/>
        <v>0</v>
      </c>
      <c r="AI125">
        <f t="shared" ca="1" si="169"/>
        <v>0</v>
      </c>
      <c r="AJ125">
        <f t="shared" ca="1" si="170"/>
        <v>0</v>
      </c>
      <c r="AK125">
        <f t="shared" ca="1" si="171"/>
        <v>0</v>
      </c>
    </row>
    <row r="126" spans="3:37" x14ac:dyDescent="0.2">
      <c r="C126">
        <f t="shared" ca="1" si="86"/>
        <v>0.63072098973398627</v>
      </c>
      <c r="D126">
        <f t="shared" ca="1" si="87"/>
        <v>0.37628534967195576</v>
      </c>
      <c r="E126">
        <f t="shared" ca="1" si="151"/>
        <v>0.25443564006203051</v>
      </c>
      <c r="R126">
        <f t="shared" ca="1" si="152"/>
        <v>0</v>
      </c>
      <c r="S126">
        <f t="shared" ca="1" si="153"/>
        <v>0</v>
      </c>
      <c r="T126">
        <f t="shared" ca="1" si="154"/>
        <v>0</v>
      </c>
      <c r="U126">
        <f t="shared" ca="1" si="155"/>
        <v>0</v>
      </c>
      <c r="V126">
        <f t="shared" ca="1" si="156"/>
        <v>0</v>
      </c>
      <c r="W126">
        <f t="shared" ca="1" si="157"/>
        <v>0</v>
      </c>
      <c r="X126">
        <f t="shared" ca="1" si="158"/>
        <v>0</v>
      </c>
      <c r="Y126">
        <f t="shared" ca="1" si="159"/>
        <v>0</v>
      </c>
      <c r="Z126">
        <f t="shared" ca="1" si="160"/>
        <v>0</v>
      </c>
      <c r="AA126">
        <f t="shared" ca="1" si="161"/>
        <v>0</v>
      </c>
      <c r="AB126">
        <f t="shared" ca="1" si="162"/>
        <v>0</v>
      </c>
      <c r="AC126">
        <f t="shared" ca="1" si="163"/>
        <v>0</v>
      </c>
      <c r="AD126">
        <f t="shared" ca="1" si="164"/>
        <v>1</v>
      </c>
      <c r="AE126">
        <f t="shared" ca="1" si="165"/>
        <v>0</v>
      </c>
      <c r="AF126">
        <f t="shared" ca="1" si="166"/>
        <v>0</v>
      </c>
      <c r="AG126">
        <f t="shared" ca="1" si="167"/>
        <v>0</v>
      </c>
      <c r="AH126">
        <f t="shared" ca="1" si="168"/>
        <v>0</v>
      </c>
      <c r="AI126">
        <f t="shared" ca="1" si="169"/>
        <v>0</v>
      </c>
      <c r="AJ126">
        <f t="shared" ca="1" si="170"/>
        <v>0</v>
      </c>
      <c r="AK126">
        <f t="shared" ca="1" si="171"/>
        <v>0</v>
      </c>
    </row>
    <row r="127" spans="3:37" x14ac:dyDescent="0.2">
      <c r="C127">
        <f t="shared" ca="1" si="86"/>
        <v>0.49195602987547404</v>
      </c>
      <c r="D127">
        <f t="shared" ca="1" si="87"/>
        <v>0.78695409857647181</v>
      </c>
      <c r="E127">
        <f t="shared" ca="1" si="151"/>
        <v>-0.29499806870099776</v>
      </c>
      <c r="R127">
        <f t="shared" ca="1" si="152"/>
        <v>0</v>
      </c>
      <c r="S127">
        <f t="shared" ca="1" si="153"/>
        <v>0</v>
      </c>
      <c r="T127">
        <f t="shared" ca="1" si="154"/>
        <v>0</v>
      </c>
      <c r="U127">
        <f t="shared" ca="1" si="155"/>
        <v>0</v>
      </c>
      <c r="V127">
        <f t="shared" ca="1" si="156"/>
        <v>0</v>
      </c>
      <c r="W127">
        <f t="shared" ca="1" si="157"/>
        <v>0</v>
      </c>
      <c r="X127">
        <f t="shared" ca="1" si="158"/>
        <v>0</v>
      </c>
      <c r="Y127">
        <f t="shared" ca="1" si="159"/>
        <v>1</v>
      </c>
      <c r="Z127">
        <f t="shared" ca="1" si="160"/>
        <v>0</v>
      </c>
      <c r="AA127">
        <f t="shared" ca="1" si="161"/>
        <v>0</v>
      </c>
      <c r="AB127">
        <f t="shared" ca="1" si="162"/>
        <v>0</v>
      </c>
      <c r="AC127">
        <f t="shared" ca="1" si="163"/>
        <v>0</v>
      </c>
      <c r="AD127">
        <f t="shared" ca="1" si="164"/>
        <v>0</v>
      </c>
      <c r="AE127">
        <f t="shared" ca="1" si="165"/>
        <v>0</v>
      </c>
      <c r="AF127">
        <f t="shared" ca="1" si="166"/>
        <v>0</v>
      </c>
      <c r="AG127">
        <f t="shared" ca="1" si="167"/>
        <v>0</v>
      </c>
      <c r="AH127">
        <f t="shared" ca="1" si="168"/>
        <v>0</v>
      </c>
      <c r="AI127">
        <f t="shared" ca="1" si="169"/>
        <v>0</v>
      </c>
      <c r="AJ127">
        <f t="shared" ca="1" si="170"/>
        <v>0</v>
      </c>
      <c r="AK127">
        <f t="shared" ca="1" si="171"/>
        <v>0</v>
      </c>
    </row>
    <row r="128" spans="3:37" x14ac:dyDescent="0.2">
      <c r="C128">
        <f t="shared" ca="1" si="86"/>
        <v>0.49349923279116392</v>
      </c>
      <c r="D128">
        <f t="shared" ca="1" si="87"/>
        <v>0.54478437403677726</v>
      </c>
      <c r="E128">
        <f t="shared" ca="1" si="151"/>
        <v>-5.1285141245613342E-2</v>
      </c>
      <c r="R128">
        <f t="shared" ca="1" si="152"/>
        <v>0</v>
      </c>
      <c r="S128">
        <f t="shared" ca="1" si="153"/>
        <v>0</v>
      </c>
      <c r="T128">
        <f t="shared" ca="1" si="154"/>
        <v>0</v>
      </c>
      <c r="U128">
        <f t="shared" ca="1" si="155"/>
        <v>0</v>
      </c>
      <c r="V128">
        <f t="shared" ca="1" si="156"/>
        <v>0</v>
      </c>
      <c r="W128">
        <f t="shared" ca="1" si="157"/>
        <v>0</v>
      </c>
      <c r="X128">
        <f t="shared" ca="1" si="158"/>
        <v>0</v>
      </c>
      <c r="Y128">
        <f t="shared" ca="1" si="159"/>
        <v>0</v>
      </c>
      <c r="Z128">
        <f t="shared" ca="1" si="160"/>
        <v>0</v>
      </c>
      <c r="AA128">
        <f t="shared" ca="1" si="161"/>
        <v>1</v>
      </c>
      <c r="AB128">
        <f t="shared" ca="1" si="162"/>
        <v>0</v>
      </c>
      <c r="AC128">
        <f t="shared" ca="1" si="163"/>
        <v>0</v>
      </c>
      <c r="AD128">
        <f t="shared" ca="1" si="164"/>
        <v>0</v>
      </c>
      <c r="AE128">
        <f t="shared" ca="1" si="165"/>
        <v>0</v>
      </c>
      <c r="AF128">
        <f t="shared" ca="1" si="166"/>
        <v>0</v>
      </c>
      <c r="AG128">
        <f t="shared" ca="1" si="167"/>
        <v>0</v>
      </c>
      <c r="AH128">
        <f t="shared" ca="1" si="168"/>
        <v>0</v>
      </c>
      <c r="AI128">
        <f t="shared" ca="1" si="169"/>
        <v>0</v>
      </c>
      <c r="AJ128">
        <f t="shared" ca="1" si="170"/>
        <v>0</v>
      </c>
      <c r="AK128">
        <f t="shared" ca="1" si="171"/>
        <v>0</v>
      </c>
    </row>
    <row r="129" spans="3:37" x14ac:dyDescent="0.2">
      <c r="C129">
        <f t="shared" ca="1" si="86"/>
        <v>0.32128978324634461</v>
      </c>
      <c r="D129">
        <f t="shared" ca="1" si="87"/>
        <v>0.32179300230437413</v>
      </c>
      <c r="E129">
        <f t="shared" ca="1" si="151"/>
        <v>-5.0321905802952482E-4</v>
      </c>
      <c r="R129">
        <f t="shared" ca="1" si="152"/>
        <v>0</v>
      </c>
      <c r="S129">
        <f t="shared" ca="1" si="153"/>
        <v>0</v>
      </c>
      <c r="T129">
        <f t="shared" ca="1" si="154"/>
        <v>0</v>
      </c>
      <c r="U129">
        <f t="shared" ca="1" si="155"/>
        <v>0</v>
      </c>
      <c r="V129">
        <f t="shared" ca="1" si="156"/>
        <v>0</v>
      </c>
      <c r="W129">
        <f t="shared" ca="1" si="157"/>
        <v>0</v>
      </c>
      <c r="X129">
        <f t="shared" ca="1" si="158"/>
        <v>0</v>
      </c>
      <c r="Y129">
        <f t="shared" ca="1" si="159"/>
        <v>0</v>
      </c>
      <c r="Z129">
        <f t="shared" ca="1" si="160"/>
        <v>0</v>
      </c>
      <c r="AA129">
        <f t="shared" ca="1" si="161"/>
        <v>1</v>
      </c>
      <c r="AB129">
        <f t="shared" ca="1" si="162"/>
        <v>0</v>
      </c>
      <c r="AC129">
        <f t="shared" ca="1" si="163"/>
        <v>0</v>
      </c>
      <c r="AD129">
        <f t="shared" ca="1" si="164"/>
        <v>0</v>
      </c>
      <c r="AE129">
        <f t="shared" ca="1" si="165"/>
        <v>0</v>
      </c>
      <c r="AF129">
        <f t="shared" ca="1" si="166"/>
        <v>0</v>
      </c>
      <c r="AG129">
        <f t="shared" ca="1" si="167"/>
        <v>0</v>
      </c>
      <c r="AH129">
        <f t="shared" ca="1" si="168"/>
        <v>0</v>
      </c>
      <c r="AI129">
        <f t="shared" ca="1" si="169"/>
        <v>0</v>
      </c>
      <c r="AJ129">
        <f t="shared" ca="1" si="170"/>
        <v>0</v>
      </c>
      <c r="AK129">
        <f t="shared" ca="1" si="171"/>
        <v>0</v>
      </c>
    </row>
    <row r="130" spans="3:37" x14ac:dyDescent="0.2">
      <c r="C130">
        <f t="shared" ca="1" si="86"/>
        <v>0.40479586607316703</v>
      </c>
      <c r="D130">
        <f t="shared" ca="1" si="87"/>
        <v>0.37037821124060383</v>
      </c>
      <c r="E130">
        <f t="shared" ca="1" si="151"/>
        <v>3.4417654832563205E-2</v>
      </c>
      <c r="R130">
        <f t="shared" ca="1" si="152"/>
        <v>0</v>
      </c>
      <c r="S130">
        <f t="shared" ca="1" si="153"/>
        <v>0</v>
      </c>
      <c r="T130">
        <f t="shared" ca="1" si="154"/>
        <v>0</v>
      </c>
      <c r="U130">
        <f t="shared" ca="1" si="155"/>
        <v>0</v>
      </c>
      <c r="V130">
        <f t="shared" ca="1" si="156"/>
        <v>0</v>
      </c>
      <c r="W130">
        <f t="shared" ca="1" si="157"/>
        <v>0</v>
      </c>
      <c r="X130">
        <f t="shared" ca="1" si="158"/>
        <v>0</v>
      </c>
      <c r="Y130">
        <f t="shared" ca="1" si="159"/>
        <v>0</v>
      </c>
      <c r="Z130">
        <f t="shared" ca="1" si="160"/>
        <v>0</v>
      </c>
      <c r="AA130">
        <f t="shared" ca="1" si="161"/>
        <v>0</v>
      </c>
      <c r="AB130">
        <f t="shared" ca="1" si="162"/>
        <v>1</v>
      </c>
      <c r="AC130">
        <f t="shared" ca="1" si="163"/>
        <v>0</v>
      </c>
      <c r="AD130">
        <f t="shared" ca="1" si="164"/>
        <v>0</v>
      </c>
      <c r="AE130">
        <f t="shared" ca="1" si="165"/>
        <v>0</v>
      </c>
      <c r="AF130">
        <f t="shared" ca="1" si="166"/>
        <v>0</v>
      </c>
      <c r="AG130">
        <f t="shared" ca="1" si="167"/>
        <v>0</v>
      </c>
      <c r="AH130">
        <f t="shared" ca="1" si="168"/>
        <v>0</v>
      </c>
      <c r="AI130">
        <f t="shared" ca="1" si="169"/>
        <v>0</v>
      </c>
      <c r="AJ130">
        <f t="shared" ca="1" si="170"/>
        <v>0</v>
      </c>
      <c r="AK130">
        <f t="shared" ca="1" si="171"/>
        <v>0</v>
      </c>
    </row>
    <row r="131" spans="3:37" x14ac:dyDescent="0.2">
      <c r="C131">
        <f t="shared" ca="1" si="86"/>
        <v>0.24508183590182175</v>
      </c>
      <c r="D131">
        <f t="shared" ca="1" si="87"/>
        <v>0.73639704657063665</v>
      </c>
      <c r="E131">
        <f t="shared" ca="1" si="151"/>
        <v>-0.49131521066881489</v>
      </c>
      <c r="R131">
        <f t="shared" ca="1" si="152"/>
        <v>0</v>
      </c>
      <c r="S131">
        <f t="shared" ca="1" si="153"/>
        <v>0</v>
      </c>
      <c r="T131">
        <f t="shared" ca="1" si="154"/>
        <v>0</v>
      </c>
      <c r="U131">
        <f t="shared" ca="1" si="155"/>
        <v>0</v>
      </c>
      <c r="V131">
        <f t="shared" ca="1" si="156"/>
        <v>0</v>
      </c>
      <c r="W131">
        <f t="shared" ca="1" si="157"/>
        <v>1</v>
      </c>
      <c r="X131">
        <f t="shared" ca="1" si="158"/>
        <v>0</v>
      </c>
      <c r="Y131">
        <f t="shared" ca="1" si="159"/>
        <v>0</v>
      </c>
      <c r="Z131">
        <f t="shared" ca="1" si="160"/>
        <v>0</v>
      </c>
      <c r="AA131">
        <f t="shared" ca="1" si="161"/>
        <v>0</v>
      </c>
      <c r="AB131">
        <f t="shared" ca="1" si="162"/>
        <v>0</v>
      </c>
      <c r="AC131">
        <f t="shared" ca="1" si="163"/>
        <v>0</v>
      </c>
      <c r="AD131">
        <f t="shared" ca="1" si="164"/>
        <v>0</v>
      </c>
      <c r="AE131">
        <f t="shared" ca="1" si="165"/>
        <v>0</v>
      </c>
      <c r="AF131">
        <f t="shared" ca="1" si="166"/>
        <v>0</v>
      </c>
      <c r="AG131">
        <f t="shared" ca="1" si="167"/>
        <v>0</v>
      </c>
      <c r="AH131">
        <f t="shared" ca="1" si="168"/>
        <v>0</v>
      </c>
      <c r="AI131">
        <f t="shared" ca="1" si="169"/>
        <v>0</v>
      </c>
      <c r="AJ131">
        <f t="shared" ca="1" si="170"/>
        <v>0</v>
      </c>
      <c r="AK131">
        <f t="shared" ca="1" si="171"/>
        <v>0</v>
      </c>
    </row>
    <row r="132" spans="3:37" x14ac:dyDescent="0.2">
      <c r="C132">
        <f t="shared" ca="1" si="86"/>
        <v>0.41221661336842996</v>
      </c>
      <c r="D132">
        <f t="shared" ca="1" si="87"/>
        <v>0.42046704349130315</v>
      </c>
      <c r="E132">
        <f t="shared" ca="1" si="151"/>
        <v>-8.2504301228731869E-3</v>
      </c>
      <c r="R132">
        <f t="shared" ca="1" si="152"/>
        <v>0</v>
      </c>
      <c r="S132">
        <f t="shared" ca="1" si="153"/>
        <v>0</v>
      </c>
      <c r="T132">
        <f t="shared" ca="1" si="154"/>
        <v>0</v>
      </c>
      <c r="U132">
        <f t="shared" ca="1" si="155"/>
        <v>0</v>
      </c>
      <c r="V132">
        <f t="shared" ca="1" si="156"/>
        <v>0</v>
      </c>
      <c r="W132">
        <f t="shared" ca="1" si="157"/>
        <v>0</v>
      </c>
      <c r="X132">
        <f t="shared" ca="1" si="158"/>
        <v>0</v>
      </c>
      <c r="Y132">
        <f t="shared" ca="1" si="159"/>
        <v>0</v>
      </c>
      <c r="Z132">
        <f t="shared" ca="1" si="160"/>
        <v>0</v>
      </c>
      <c r="AA132">
        <f t="shared" ca="1" si="161"/>
        <v>1</v>
      </c>
      <c r="AB132">
        <f t="shared" ca="1" si="162"/>
        <v>0</v>
      </c>
      <c r="AC132">
        <f t="shared" ca="1" si="163"/>
        <v>0</v>
      </c>
      <c r="AD132">
        <f t="shared" ca="1" si="164"/>
        <v>0</v>
      </c>
      <c r="AE132">
        <f t="shared" ca="1" si="165"/>
        <v>0</v>
      </c>
      <c r="AF132">
        <f t="shared" ca="1" si="166"/>
        <v>0</v>
      </c>
      <c r="AG132">
        <f t="shared" ca="1" si="167"/>
        <v>0</v>
      </c>
      <c r="AH132">
        <f t="shared" ca="1" si="168"/>
        <v>0</v>
      </c>
      <c r="AI132">
        <f t="shared" ca="1" si="169"/>
        <v>0</v>
      </c>
      <c r="AJ132">
        <f t="shared" ca="1" si="170"/>
        <v>0</v>
      </c>
      <c r="AK132">
        <f t="shared" ca="1" si="171"/>
        <v>0</v>
      </c>
    </row>
    <row r="133" spans="3:37" x14ac:dyDescent="0.2">
      <c r="C133">
        <f t="shared" ca="1" si="86"/>
        <v>0.32977462741676938</v>
      </c>
      <c r="D133">
        <f t="shared" ca="1" si="87"/>
        <v>0.59706567858688708</v>
      </c>
      <c r="E133">
        <f t="shared" ca="1" si="151"/>
        <v>-0.2672910511701177</v>
      </c>
      <c r="R133">
        <f t="shared" ca="1" si="152"/>
        <v>0</v>
      </c>
      <c r="S133">
        <f t="shared" ca="1" si="153"/>
        <v>0</v>
      </c>
      <c r="T133">
        <f t="shared" ca="1" si="154"/>
        <v>0</v>
      </c>
      <c r="U133">
        <f t="shared" ca="1" si="155"/>
        <v>0</v>
      </c>
      <c r="V133">
        <f t="shared" ca="1" si="156"/>
        <v>0</v>
      </c>
      <c r="W133">
        <f t="shared" ca="1" si="157"/>
        <v>0</v>
      </c>
      <c r="X133">
        <f t="shared" ca="1" si="158"/>
        <v>0</v>
      </c>
      <c r="Y133">
        <f t="shared" ca="1" si="159"/>
        <v>1</v>
      </c>
      <c r="Z133">
        <f t="shared" ca="1" si="160"/>
        <v>0</v>
      </c>
      <c r="AA133">
        <f t="shared" ca="1" si="161"/>
        <v>0</v>
      </c>
      <c r="AB133">
        <f t="shared" ca="1" si="162"/>
        <v>0</v>
      </c>
      <c r="AC133">
        <f t="shared" ca="1" si="163"/>
        <v>0</v>
      </c>
      <c r="AD133">
        <f t="shared" ca="1" si="164"/>
        <v>0</v>
      </c>
      <c r="AE133">
        <f t="shared" ca="1" si="165"/>
        <v>0</v>
      </c>
      <c r="AF133">
        <f t="shared" ca="1" si="166"/>
        <v>0</v>
      </c>
      <c r="AG133">
        <f t="shared" ca="1" si="167"/>
        <v>0</v>
      </c>
      <c r="AH133">
        <f t="shared" ca="1" si="168"/>
        <v>0</v>
      </c>
      <c r="AI133">
        <f t="shared" ca="1" si="169"/>
        <v>0</v>
      </c>
      <c r="AJ133">
        <f t="shared" ca="1" si="170"/>
        <v>0</v>
      </c>
      <c r="AK133">
        <f t="shared" ca="1" si="171"/>
        <v>0</v>
      </c>
    </row>
    <row r="134" spans="3:37" x14ac:dyDescent="0.2">
      <c r="C134">
        <f t="shared" ca="1" si="86"/>
        <v>0.33476124312405492</v>
      </c>
      <c r="D134">
        <f t="shared" ca="1" si="87"/>
        <v>0.53318969709212116</v>
      </c>
      <c r="E134">
        <f t="shared" ca="1" si="151"/>
        <v>-0.19842845396806624</v>
      </c>
      <c r="R134">
        <f t="shared" ca="1" si="152"/>
        <v>0</v>
      </c>
      <c r="S134">
        <f t="shared" ca="1" si="153"/>
        <v>0</v>
      </c>
      <c r="T134">
        <f t="shared" ca="1" si="154"/>
        <v>0</v>
      </c>
      <c r="U134">
        <f t="shared" ca="1" si="155"/>
        <v>0</v>
      </c>
      <c r="V134">
        <f t="shared" ca="1" si="156"/>
        <v>0</v>
      </c>
      <c r="W134">
        <f t="shared" ca="1" si="157"/>
        <v>0</v>
      </c>
      <c r="X134">
        <f t="shared" ca="1" si="158"/>
        <v>0</v>
      </c>
      <c r="Y134">
        <f t="shared" ca="1" si="159"/>
        <v>0</v>
      </c>
      <c r="Z134">
        <f t="shared" ca="1" si="160"/>
        <v>1</v>
      </c>
      <c r="AA134">
        <f t="shared" ca="1" si="161"/>
        <v>0</v>
      </c>
      <c r="AB134">
        <f t="shared" ca="1" si="162"/>
        <v>0</v>
      </c>
      <c r="AC134">
        <f t="shared" ca="1" si="163"/>
        <v>0</v>
      </c>
      <c r="AD134">
        <f t="shared" ca="1" si="164"/>
        <v>0</v>
      </c>
      <c r="AE134">
        <f t="shared" ca="1" si="165"/>
        <v>0</v>
      </c>
      <c r="AF134">
        <f t="shared" ca="1" si="166"/>
        <v>0</v>
      </c>
      <c r="AG134">
        <f t="shared" ca="1" si="167"/>
        <v>0</v>
      </c>
      <c r="AH134">
        <f t="shared" ca="1" si="168"/>
        <v>0</v>
      </c>
      <c r="AI134">
        <f t="shared" ca="1" si="169"/>
        <v>0</v>
      </c>
      <c r="AJ134">
        <f t="shared" ca="1" si="170"/>
        <v>0</v>
      </c>
      <c r="AK134">
        <f t="shared" ca="1" si="171"/>
        <v>0</v>
      </c>
    </row>
    <row r="135" spans="3:37" x14ac:dyDescent="0.2">
      <c r="C135">
        <f t="shared" ca="1" si="86"/>
        <v>0.50381461452402543</v>
      </c>
      <c r="D135">
        <f t="shared" ca="1" si="87"/>
        <v>0.29392032145058472</v>
      </c>
      <c r="E135">
        <f t="shared" ca="1" si="151"/>
        <v>0.20989429307344071</v>
      </c>
      <c r="R135">
        <f t="shared" ca="1" si="152"/>
        <v>0</v>
      </c>
      <c r="S135">
        <f t="shared" ca="1" si="153"/>
        <v>0</v>
      </c>
      <c r="T135">
        <f t="shared" ca="1" si="154"/>
        <v>0</v>
      </c>
      <c r="U135">
        <f t="shared" ca="1" si="155"/>
        <v>0</v>
      </c>
      <c r="V135">
        <f t="shared" ca="1" si="156"/>
        <v>0</v>
      </c>
      <c r="W135">
        <f t="shared" ca="1" si="157"/>
        <v>0</v>
      </c>
      <c r="X135">
        <f t="shared" ca="1" si="158"/>
        <v>0</v>
      </c>
      <c r="Y135">
        <f t="shared" ca="1" si="159"/>
        <v>0</v>
      </c>
      <c r="Z135">
        <f t="shared" ca="1" si="160"/>
        <v>0</v>
      </c>
      <c r="AA135">
        <f t="shared" ca="1" si="161"/>
        <v>0</v>
      </c>
      <c r="AB135">
        <f t="shared" ca="1" si="162"/>
        <v>0</v>
      </c>
      <c r="AC135">
        <f t="shared" ca="1" si="163"/>
        <v>0</v>
      </c>
      <c r="AD135">
        <f t="shared" ca="1" si="164"/>
        <v>1</v>
      </c>
      <c r="AE135">
        <f t="shared" ca="1" si="165"/>
        <v>0</v>
      </c>
      <c r="AF135">
        <f t="shared" ca="1" si="166"/>
        <v>0</v>
      </c>
      <c r="AG135">
        <f t="shared" ca="1" si="167"/>
        <v>0</v>
      </c>
      <c r="AH135">
        <f t="shared" ca="1" si="168"/>
        <v>0</v>
      </c>
      <c r="AI135">
        <f t="shared" ca="1" si="169"/>
        <v>0</v>
      </c>
      <c r="AJ135">
        <f t="shared" ca="1" si="170"/>
        <v>0</v>
      </c>
      <c r="AK135">
        <f t="shared" ca="1" si="171"/>
        <v>0</v>
      </c>
    </row>
    <row r="136" spans="3:37" x14ac:dyDescent="0.2">
      <c r="C136">
        <f t="shared" ca="1" si="86"/>
        <v>0.37705629282616038</v>
      </c>
      <c r="D136">
        <f t="shared" ca="1" si="87"/>
        <v>0.10617700570949269</v>
      </c>
      <c r="E136">
        <f t="shared" ca="1" si="151"/>
        <v>0.2708792871166677</v>
      </c>
      <c r="R136">
        <f t="shared" ca="1" si="152"/>
        <v>0</v>
      </c>
      <c r="S136">
        <f t="shared" ca="1" si="153"/>
        <v>0</v>
      </c>
      <c r="T136">
        <f t="shared" ca="1" si="154"/>
        <v>0</v>
      </c>
      <c r="U136">
        <f t="shared" ca="1" si="155"/>
        <v>0</v>
      </c>
      <c r="V136">
        <f t="shared" ca="1" si="156"/>
        <v>0</v>
      </c>
      <c r="W136">
        <f t="shared" ca="1" si="157"/>
        <v>0</v>
      </c>
      <c r="X136">
        <f t="shared" ca="1" si="158"/>
        <v>0</v>
      </c>
      <c r="Y136">
        <f t="shared" ca="1" si="159"/>
        <v>0</v>
      </c>
      <c r="Z136">
        <f t="shared" ca="1" si="160"/>
        <v>0</v>
      </c>
      <c r="AA136">
        <f t="shared" ca="1" si="161"/>
        <v>0</v>
      </c>
      <c r="AB136">
        <f t="shared" ca="1" si="162"/>
        <v>0</v>
      </c>
      <c r="AC136">
        <f t="shared" ca="1" si="163"/>
        <v>0</v>
      </c>
      <c r="AD136">
        <f t="shared" ca="1" si="164"/>
        <v>1</v>
      </c>
      <c r="AE136">
        <f t="shared" ca="1" si="165"/>
        <v>0</v>
      </c>
      <c r="AF136">
        <f t="shared" ca="1" si="166"/>
        <v>0</v>
      </c>
      <c r="AG136">
        <f t="shared" ca="1" si="167"/>
        <v>0</v>
      </c>
      <c r="AH136">
        <f t="shared" ca="1" si="168"/>
        <v>0</v>
      </c>
      <c r="AI136">
        <f t="shared" ca="1" si="169"/>
        <v>0</v>
      </c>
      <c r="AJ136">
        <f t="shared" ca="1" si="170"/>
        <v>0</v>
      </c>
      <c r="AK136">
        <f t="shared" ca="1" si="171"/>
        <v>0</v>
      </c>
    </row>
    <row r="137" spans="3:37" x14ac:dyDescent="0.2">
      <c r="C137">
        <f t="shared" ref="C137:C200" ca="1" si="172">BETAINV(RAND(),$B$8+1,$B$7-$B$8+1)</f>
        <v>0.59270752924521375</v>
      </c>
      <c r="D137">
        <f t="shared" ref="D137:D200" ca="1" si="173">BETAINV(RAND(),$B$11+1,$B$10-$B$11+1)</f>
        <v>0.39760765811432525</v>
      </c>
      <c r="E137">
        <f t="shared" ref="E137:E152" ca="1" si="174">C137-D137</f>
        <v>0.1950998711308885</v>
      </c>
      <c r="R137">
        <f t="shared" ref="R137:R152" ca="1" si="175">IF(AND($E137&gt;-1,$E137&lt;=-0.9),1,0)</f>
        <v>0</v>
      </c>
      <c r="S137">
        <f t="shared" ref="S137:S152" ca="1" si="176">IF(AND($E137&gt;-0.9,$E137&lt;=-0.8),1,0)</f>
        <v>0</v>
      </c>
      <c r="T137">
        <f t="shared" ref="T137:T152" ca="1" si="177">IF(AND($E137&gt;-0.8,$E137&lt;=-0.7),1,0)</f>
        <v>0</v>
      </c>
      <c r="U137">
        <f t="shared" ref="U137:U152" ca="1" si="178">IF(AND($E137&gt;-0.7,$E137&lt;=-0.6),1,0)</f>
        <v>0</v>
      </c>
      <c r="V137">
        <f t="shared" ref="V137:V152" ca="1" si="179">IF(AND($E137&gt;-0.6,$E137&lt;=-0.5),1,0)</f>
        <v>0</v>
      </c>
      <c r="W137">
        <f t="shared" ref="W137:W152" ca="1" si="180">IF(AND($E137&gt;-0.5,$E137&lt;=-0.4),1,0)</f>
        <v>0</v>
      </c>
      <c r="X137">
        <f t="shared" ref="X137:X152" ca="1" si="181">IF(AND($E137&gt;-0.4,$E137&lt;=-0.3),1,0)</f>
        <v>0</v>
      </c>
      <c r="Y137">
        <f t="shared" ref="Y137:Y152" ca="1" si="182">IF(AND($E137&gt;-0.3,$E137&lt;=-0.2),1,0)</f>
        <v>0</v>
      </c>
      <c r="Z137">
        <f t="shared" ref="Z137:Z152" ca="1" si="183">IF(AND($E137&gt;-0.2,$E137&lt;=-0.1),1,0)</f>
        <v>0</v>
      </c>
      <c r="AA137">
        <f t="shared" ref="AA137:AA152" ca="1" si="184">IF(AND($E137&gt;-0.1,$E137&lt;=0),1,0)</f>
        <v>0</v>
      </c>
      <c r="AB137">
        <f t="shared" ref="AB137:AB152" ca="1" si="185">IF(AND($E137&gt;0,$E137&lt;=0.1),1,0)</f>
        <v>0</v>
      </c>
      <c r="AC137">
        <f t="shared" ref="AC137:AC152" ca="1" si="186">IF(AND($E137&gt;0.1,$E137&lt;=0.2),1,0)</f>
        <v>1</v>
      </c>
      <c r="AD137">
        <f t="shared" ref="AD137:AD152" ca="1" si="187">IF(AND($E137&gt;0.2,$E137&lt;=0.3),1,0)</f>
        <v>0</v>
      </c>
      <c r="AE137">
        <f t="shared" ref="AE137:AE152" ca="1" si="188">IF(AND($E137&gt;0.3,$E137&lt;=0.4),1,0)</f>
        <v>0</v>
      </c>
      <c r="AF137">
        <f t="shared" ref="AF137:AF152" ca="1" si="189">IF(AND($E137&gt;0.4,$E137&lt;=0.5),1,0)</f>
        <v>0</v>
      </c>
      <c r="AG137">
        <f t="shared" ref="AG137:AG152" ca="1" si="190">IF(AND($E137&gt;0.5,$E137&lt;=0.6),1,0)</f>
        <v>0</v>
      </c>
      <c r="AH137">
        <f t="shared" ref="AH137:AH152" ca="1" si="191">IF(AND($E137&gt;0.6,$E137&lt;=0.7),1,0)</f>
        <v>0</v>
      </c>
      <c r="AI137">
        <f t="shared" ref="AI137:AI152" ca="1" si="192">IF(AND($E137&gt;0.7,$E137&lt;=0.8),1,0)</f>
        <v>0</v>
      </c>
      <c r="AJ137">
        <f t="shared" ref="AJ137:AJ152" ca="1" si="193">IF(AND($E137&gt;0.8,$E137&lt;=0.9),1,0)</f>
        <v>0</v>
      </c>
      <c r="AK137">
        <f t="shared" ref="AK137:AK152" ca="1" si="194">IF(AND($E137&gt;0.9,$E137&lt;=1),1,0)</f>
        <v>0</v>
      </c>
    </row>
    <row r="138" spans="3:37" x14ac:dyDescent="0.2">
      <c r="C138">
        <f t="shared" ca="1" si="172"/>
        <v>0.54448726887504173</v>
      </c>
      <c r="D138">
        <f t="shared" ca="1" si="173"/>
        <v>0.78231851868087776</v>
      </c>
      <c r="E138">
        <f t="shared" ca="1" si="174"/>
        <v>-0.23783124980583603</v>
      </c>
      <c r="R138">
        <f t="shared" ca="1" si="175"/>
        <v>0</v>
      </c>
      <c r="S138">
        <f t="shared" ca="1" si="176"/>
        <v>0</v>
      </c>
      <c r="T138">
        <f t="shared" ca="1" si="177"/>
        <v>0</v>
      </c>
      <c r="U138">
        <f t="shared" ca="1" si="178"/>
        <v>0</v>
      </c>
      <c r="V138">
        <f t="shared" ca="1" si="179"/>
        <v>0</v>
      </c>
      <c r="W138">
        <f t="shared" ca="1" si="180"/>
        <v>0</v>
      </c>
      <c r="X138">
        <f t="shared" ca="1" si="181"/>
        <v>0</v>
      </c>
      <c r="Y138">
        <f t="shared" ca="1" si="182"/>
        <v>1</v>
      </c>
      <c r="Z138">
        <f t="shared" ca="1" si="183"/>
        <v>0</v>
      </c>
      <c r="AA138">
        <f t="shared" ca="1" si="184"/>
        <v>0</v>
      </c>
      <c r="AB138">
        <f t="shared" ca="1" si="185"/>
        <v>0</v>
      </c>
      <c r="AC138">
        <f t="shared" ca="1" si="186"/>
        <v>0</v>
      </c>
      <c r="AD138">
        <f t="shared" ca="1" si="187"/>
        <v>0</v>
      </c>
      <c r="AE138">
        <f t="shared" ca="1" si="188"/>
        <v>0</v>
      </c>
      <c r="AF138">
        <f t="shared" ca="1" si="189"/>
        <v>0</v>
      </c>
      <c r="AG138">
        <f t="shared" ca="1" si="190"/>
        <v>0</v>
      </c>
      <c r="AH138">
        <f t="shared" ca="1" si="191"/>
        <v>0</v>
      </c>
      <c r="AI138">
        <f t="shared" ca="1" si="192"/>
        <v>0</v>
      </c>
      <c r="AJ138">
        <f t="shared" ca="1" si="193"/>
        <v>0</v>
      </c>
      <c r="AK138">
        <f t="shared" ca="1" si="194"/>
        <v>0</v>
      </c>
    </row>
    <row r="139" spans="3:37" x14ac:dyDescent="0.2">
      <c r="C139">
        <f t="shared" ca="1" si="172"/>
        <v>0.40642678433512214</v>
      </c>
      <c r="D139">
        <f t="shared" ca="1" si="173"/>
        <v>0.89749012492363145</v>
      </c>
      <c r="E139">
        <f t="shared" ca="1" si="174"/>
        <v>-0.49106334058850931</v>
      </c>
      <c r="R139">
        <f t="shared" ca="1" si="175"/>
        <v>0</v>
      </c>
      <c r="S139">
        <f t="shared" ca="1" si="176"/>
        <v>0</v>
      </c>
      <c r="T139">
        <f t="shared" ca="1" si="177"/>
        <v>0</v>
      </c>
      <c r="U139">
        <f t="shared" ca="1" si="178"/>
        <v>0</v>
      </c>
      <c r="V139">
        <f t="shared" ca="1" si="179"/>
        <v>0</v>
      </c>
      <c r="W139">
        <f t="shared" ca="1" si="180"/>
        <v>1</v>
      </c>
      <c r="X139">
        <f t="shared" ca="1" si="181"/>
        <v>0</v>
      </c>
      <c r="Y139">
        <f t="shared" ca="1" si="182"/>
        <v>0</v>
      </c>
      <c r="Z139">
        <f t="shared" ca="1" si="183"/>
        <v>0</v>
      </c>
      <c r="AA139">
        <f t="shared" ca="1" si="184"/>
        <v>0</v>
      </c>
      <c r="AB139">
        <f t="shared" ca="1" si="185"/>
        <v>0</v>
      </c>
      <c r="AC139">
        <f t="shared" ca="1" si="186"/>
        <v>0</v>
      </c>
      <c r="AD139">
        <f t="shared" ca="1" si="187"/>
        <v>0</v>
      </c>
      <c r="AE139">
        <f t="shared" ca="1" si="188"/>
        <v>0</v>
      </c>
      <c r="AF139">
        <f t="shared" ca="1" si="189"/>
        <v>0</v>
      </c>
      <c r="AG139">
        <f t="shared" ca="1" si="190"/>
        <v>0</v>
      </c>
      <c r="AH139">
        <f t="shared" ca="1" si="191"/>
        <v>0</v>
      </c>
      <c r="AI139">
        <f t="shared" ca="1" si="192"/>
        <v>0</v>
      </c>
      <c r="AJ139">
        <f t="shared" ca="1" si="193"/>
        <v>0</v>
      </c>
      <c r="AK139">
        <f t="shared" ca="1" si="194"/>
        <v>0</v>
      </c>
    </row>
    <row r="140" spans="3:37" x14ac:dyDescent="0.2">
      <c r="C140">
        <f t="shared" ca="1" si="172"/>
        <v>0.46309268364502421</v>
      </c>
      <c r="D140">
        <f t="shared" ca="1" si="173"/>
        <v>0.45198436386878482</v>
      </c>
      <c r="E140">
        <f t="shared" ca="1" si="174"/>
        <v>1.1108319776239384E-2</v>
      </c>
      <c r="R140">
        <f t="shared" ca="1" si="175"/>
        <v>0</v>
      </c>
      <c r="S140">
        <f t="shared" ca="1" si="176"/>
        <v>0</v>
      </c>
      <c r="T140">
        <f t="shared" ca="1" si="177"/>
        <v>0</v>
      </c>
      <c r="U140">
        <f t="shared" ca="1" si="178"/>
        <v>0</v>
      </c>
      <c r="V140">
        <f t="shared" ca="1" si="179"/>
        <v>0</v>
      </c>
      <c r="W140">
        <f t="shared" ca="1" si="180"/>
        <v>0</v>
      </c>
      <c r="X140">
        <f t="shared" ca="1" si="181"/>
        <v>0</v>
      </c>
      <c r="Y140">
        <f t="shared" ca="1" si="182"/>
        <v>0</v>
      </c>
      <c r="Z140">
        <f t="shared" ca="1" si="183"/>
        <v>0</v>
      </c>
      <c r="AA140">
        <f t="shared" ca="1" si="184"/>
        <v>0</v>
      </c>
      <c r="AB140">
        <f t="shared" ca="1" si="185"/>
        <v>1</v>
      </c>
      <c r="AC140">
        <f t="shared" ca="1" si="186"/>
        <v>0</v>
      </c>
      <c r="AD140">
        <f t="shared" ca="1" si="187"/>
        <v>0</v>
      </c>
      <c r="AE140">
        <f t="shared" ca="1" si="188"/>
        <v>0</v>
      </c>
      <c r="AF140">
        <f t="shared" ca="1" si="189"/>
        <v>0</v>
      </c>
      <c r="AG140">
        <f t="shared" ca="1" si="190"/>
        <v>0</v>
      </c>
      <c r="AH140">
        <f t="shared" ca="1" si="191"/>
        <v>0</v>
      </c>
      <c r="AI140">
        <f t="shared" ca="1" si="192"/>
        <v>0</v>
      </c>
      <c r="AJ140">
        <f t="shared" ca="1" si="193"/>
        <v>0</v>
      </c>
      <c r="AK140">
        <f t="shared" ca="1" si="194"/>
        <v>0</v>
      </c>
    </row>
    <row r="141" spans="3:37" x14ac:dyDescent="0.2">
      <c r="C141">
        <f t="shared" ca="1" si="172"/>
        <v>0.30136894596482566</v>
      </c>
      <c r="D141">
        <f t="shared" ca="1" si="173"/>
        <v>0.27631145438222515</v>
      </c>
      <c r="E141">
        <f t="shared" ca="1" si="174"/>
        <v>2.5057491582600511E-2</v>
      </c>
      <c r="R141">
        <f t="shared" ca="1" si="175"/>
        <v>0</v>
      </c>
      <c r="S141">
        <f t="shared" ca="1" si="176"/>
        <v>0</v>
      </c>
      <c r="T141">
        <f t="shared" ca="1" si="177"/>
        <v>0</v>
      </c>
      <c r="U141">
        <f t="shared" ca="1" si="178"/>
        <v>0</v>
      </c>
      <c r="V141">
        <f t="shared" ca="1" si="179"/>
        <v>0</v>
      </c>
      <c r="W141">
        <f t="shared" ca="1" si="180"/>
        <v>0</v>
      </c>
      <c r="X141">
        <f t="shared" ca="1" si="181"/>
        <v>0</v>
      </c>
      <c r="Y141">
        <f t="shared" ca="1" si="182"/>
        <v>0</v>
      </c>
      <c r="Z141">
        <f t="shared" ca="1" si="183"/>
        <v>0</v>
      </c>
      <c r="AA141">
        <f t="shared" ca="1" si="184"/>
        <v>0</v>
      </c>
      <c r="AB141">
        <f t="shared" ca="1" si="185"/>
        <v>1</v>
      </c>
      <c r="AC141">
        <f t="shared" ca="1" si="186"/>
        <v>0</v>
      </c>
      <c r="AD141">
        <f t="shared" ca="1" si="187"/>
        <v>0</v>
      </c>
      <c r="AE141">
        <f t="shared" ca="1" si="188"/>
        <v>0</v>
      </c>
      <c r="AF141">
        <f t="shared" ca="1" si="189"/>
        <v>0</v>
      </c>
      <c r="AG141">
        <f t="shared" ca="1" si="190"/>
        <v>0</v>
      </c>
      <c r="AH141">
        <f t="shared" ca="1" si="191"/>
        <v>0</v>
      </c>
      <c r="AI141">
        <f t="shared" ca="1" si="192"/>
        <v>0</v>
      </c>
      <c r="AJ141">
        <f t="shared" ca="1" si="193"/>
        <v>0</v>
      </c>
      <c r="AK141">
        <f t="shared" ca="1" si="194"/>
        <v>0</v>
      </c>
    </row>
    <row r="142" spans="3:37" x14ac:dyDescent="0.2">
      <c r="C142">
        <f t="shared" ca="1" si="172"/>
        <v>0.5083130161369287</v>
      </c>
      <c r="D142">
        <f t="shared" ca="1" si="173"/>
        <v>0.62175495040340534</v>
      </c>
      <c r="E142">
        <f t="shared" ca="1" si="174"/>
        <v>-0.11344193426647664</v>
      </c>
      <c r="R142">
        <f t="shared" ca="1" si="175"/>
        <v>0</v>
      </c>
      <c r="S142">
        <f t="shared" ca="1" si="176"/>
        <v>0</v>
      </c>
      <c r="T142">
        <f t="shared" ca="1" si="177"/>
        <v>0</v>
      </c>
      <c r="U142">
        <f t="shared" ca="1" si="178"/>
        <v>0</v>
      </c>
      <c r="V142">
        <f t="shared" ca="1" si="179"/>
        <v>0</v>
      </c>
      <c r="W142">
        <f t="shared" ca="1" si="180"/>
        <v>0</v>
      </c>
      <c r="X142">
        <f t="shared" ca="1" si="181"/>
        <v>0</v>
      </c>
      <c r="Y142">
        <f t="shared" ca="1" si="182"/>
        <v>0</v>
      </c>
      <c r="Z142">
        <f t="shared" ca="1" si="183"/>
        <v>1</v>
      </c>
      <c r="AA142">
        <f t="shared" ca="1" si="184"/>
        <v>0</v>
      </c>
      <c r="AB142">
        <f t="shared" ca="1" si="185"/>
        <v>0</v>
      </c>
      <c r="AC142">
        <f t="shared" ca="1" si="186"/>
        <v>0</v>
      </c>
      <c r="AD142">
        <f t="shared" ca="1" si="187"/>
        <v>0</v>
      </c>
      <c r="AE142">
        <f t="shared" ca="1" si="188"/>
        <v>0</v>
      </c>
      <c r="AF142">
        <f t="shared" ca="1" si="189"/>
        <v>0</v>
      </c>
      <c r="AG142">
        <f t="shared" ca="1" si="190"/>
        <v>0</v>
      </c>
      <c r="AH142">
        <f t="shared" ca="1" si="191"/>
        <v>0</v>
      </c>
      <c r="AI142">
        <f t="shared" ca="1" si="192"/>
        <v>0</v>
      </c>
      <c r="AJ142">
        <f t="shared" ca="1" si="193"/>
        <v>0</v>
      </c>
      <c r="AK142">
        <f t="shared" ca="1" si="194"/>
        <v>0</v>
      </c>
    </row>
    <row r="143" spans="3:37" x14ac:dyDescent="0.2">
      <c r="C143">
        <f t="shared" ca="1" si="172"/>
        <v>0.43663628409814065</v>
      </c>
      <c r="D143">
        <f t="shared" ca="1" si="173"/>
        <v>0.8424664819281642</v>
      </c>
      <c r="E143">
        <f t="shared" ca="1" si="174"/>
        <v>-0.40583019783002355</v>
      </c>
      <c r="R143">
        <f t="shared" ca="1" si="175"/>
        <v>0</v>
      </c>
      <c r="S143">
        <f t="shared" ca="1" si="176"/>
        <v>0</v>
      </c>
      <c r="T143">
        <f t="shared" ca="1" si="177"/>
        <v>0</v>
      </c>
      <c r="U143">
        <f t="shared" ca="1" si="178"/>
        <v>0</v>
      </c>
      <c r="V143">
        <f t="shared" ca="1" si="179"/>
        <v>0</v>
      </c>
      <c r="W143">
        <f t="shared" ca="1" si="180"/>
        <v>1</v>
      </c>
      <c r="X143">
        <f t="shared" ca="1" si="181"/>
        <v>0</v>
      </c>
      <c r="Y143">
        <f t="shared" ca="1" si="182"/>
        <v>0</v>
      </c>
      <c r="Z143">
        <f t="shared" ca="1" si="183"/>
        <v>0</v>
      </c>
      <c r="AA143">
        <f t="shared" ca="1" si="184"/>
        <v>0</v>
      </c>
      <c r="AB143">
        <f t="shared" ca="1" si="185"/>
        <v>0</v>
      </c>
      <c r="AC143">
        <f t="shared" ca="1" si="186"/>
        <v>0</v>
      </c>
      <c r="AD143">
        <f t="shared" ca="1" si="187"/>
        <v>0</v>
      </c>
      <c r="AE143">
        <f t="shared" ca="1" si="188"/>
        <v>0</v>
      </c>
      <c r="AF143">
        <f t="shared" ca="1" si="189"/>
        <v>0</v>
      </c>
      <c r="AG143">
        <f t="shared" ca="1" si="190"/>
        <v>0</v>
      </c>
      <c r="AH143">
        <f t="shared" ca="1" si="191"/>
        <v>0</v>
      </c>
      <c r="AI143">
        <f t="shared" ca="1" si="192"/>
        <v>0</v>
      </c>
      <c r="AJ143">
        <f t="shared" ca="1" si="193"/>
        <v>0</v>
      </c>
      <c r="AK143">
        <f t="shared" ca="1" si="194"/>
        <v>0</v>
      </c>
    </row>
    <row r="144" spans="3:37" x14ac:dyDescent="0.2">
      <c r="C144">
        <f t="shared" ca="1" si="172"/>
        <v>0.58306033626309484</v>
      </c>
      <c r="D144">
        <f t="shared" ca="1" si="173"/>
        <v>0.87004723376051496</v>
      </c>
      <c r="E144">
        <f t="shared" ca="1" si="174"/>
        <v>-0.28698689749742012</v>
      </c>
      <c r="R144">
        <f t="shared" ca="1" si="175"/>
        <v>0</v>
      </c>
      <c r="S144">
        <f t="shared" ca="1" si="176"/>
        <v>0</v>
      </c>
      <c r="T144">
        <f t="shared" ca="1" si="177"/>
        <v>0</v>
      </c>
      <c r="U144">
        <f t="shared" ca="1" si="178"/>
        <v>0</v>
      </c>
      <c r="V144">
        <f t="shared" ca="1" si="179"/>
        <v>0</v>
      </c>
      <c r="W144">
        <f t="shared" ca="1" si="180"/>
        <v>0</v>
      </c>
      <c r="X144">
        <f t="shared" ca="1" si="181"/>
        <v>0</v>
      </c>
      <c r="Y144">
        <f t="shared" ca="1" si="182"/>
        <v>1</v>
      </c>
      <c r="Z144">
        <f t="shared" ca="1" si="183"/>
        <v>0</v>
      </c>
      <c r="AA144">
        <f t="shared" ca="1" si="184"/>
        <v>0</v>
      </c>
      <c r="AB144">
        <f t="shared" ca="1" si="185"/>
        <v>0</v>
      </c>
      <c r="AC144">
        <f t="shared" ca="1" si="186"/>
        <v>0</v>
      </c>
      <c r="AD144">
        <f t="shared" ca="1" si="187"/>
        <v>0</v>
      </c>
      <c r="AE144">
        <f t="shared" ca="1" si="188"/>
        <v>0</v>
      </c>
      <c r="AF144">
        <f t="shared" ca="1" si="189"/>
        <v>0</v>
      </c>
      <c r="AG144">
        <f t="shared" ca="1" si="190"/>
        <v>0</v>
      </c>
      <c r="AH144">
        <f t="shared" ca="1" si="191"/>
        <v>0</v>
      </c>
      <c r="AI144">
        <f t="shared" ca="1" si="192"/>
        <v>0</v>
      </c>
      <c r="AJ144">
        <f t="shared" ca="1" si="193"/>
        <v>0</v>
      </c>
      <c r="AK144">
        <f t="shared" ca="1" si="194"/>
        <v>0</v>
      </c>
    </row>
    <row r="145" spans="3:37" x14ac:dyDescent="0.2">
      <c r="C145">
        <f t="shared" ca="1" si="172"/>
        <v>0.51240691171495034</v>
      </c>
      <c r="D145">
        <f t="shared" ca="1" si="173"/>
        <v>0.89124038670667172</v>
      </c>
      <c r="E145">
        <f t="shared" ca="1" si="174"/>
        <v>-0.37883347499172138</v>
      </c>
      <c r="R145">
        <f t="shared" ca="1" si="175"/>
        <v>0</v>
      </c>
      <c r="S145">
        <f t="shared" ca="1" si="176"/>
        <v>0</v>
      </c>
      <c r="T145">
        <f t="shared" ca="1" si="177"/>
        <v>0</v>
      </c>
      <c r="U145">
        <f t="shared" ca="1" si="178"/>
        <v>0</v>
      </c>
      <c r="V145">
        <f t="shared" ca="1" si="179"/>
        <v>0</v>
      </c>
      <c r="W145">
        <f t="shared" ca="1" si="180"/>
        <v>0</v>
      </c>
      <c r="X145">
        <f t="shared" ca="1" si="181"/>
        <v>1</v>
      </c>
      <c r="Y145">
        <f t="shared" ca="1" si="182"/>
        <v>0</v>
      </c>
      <c r="Z145">
        <f t="shared" ca="1" si="183"/>
        <v>0</v>
      </c>
      <c r="AA145">
        <f t="shared" ca="1" si="184"/>
        <v>0</v>
      </c>
      <c r="AB145">
        <f t="shared" ca="1" si="185"/>
        <v>0</v>
      </c>
      <c r="AC145">
        <f t="shared" ca="1" si="186"/>
        <v>0</v>
      </c>
      <c r="AD145">
        <f t="shared" ca="1" si="187"/>
        <v>0</v>
      </c>
      <c r="AE145">
        <f t="shared" ca="1" si="188"/>
        <v>0</v>
      </c>
      <c r="AF145">
        <f t="shared" ca="1" si="189"/>
        <v>0</v>
      </c>
      <c r="AG145">
        <f t="shared" ca="1" si="190"/>
        <v>0</v>
      </c>
      <c r="AH145">
        <f t="shared" ca="1" si="191"/>
        <v>0</v>
      </c>
      <c r="AI145">
        <f t="shared" ca="1" si="192"/>
        <v>0</v>
      </c>
      <c r="AJ145">
        <f t="shared" ca="1" si="193"/>
        <v>0</v>
      </c>
      <c r="AK145">
        <f t="shared" ca="1" si="194"/>
        <v>0</v>
      </c>
    </row>
    <row r="146" spans="3:37" x14ac:dyDescent="0.2">
      <c r="C146">
        <f t="shared" ca="1" si="172"/>
        <v>0.40865661700841821</v>
      </c>
      <c r="D146">
        <f t="shared" ca="1" si="173"/>
        <v>0.89401077244427385</v>
      </c>
      <c r="E146">
        <f t="shared" ca="1" si="174"/>
        <v>-0.48535415543585564</v>
      </c>
      <c r="R146">
        <f t="shared" ca="1" si="175"/>
        <v>0</v>
      </c>
      <c r="S146">
        <f t="shared" ca="1" si="176"/>
        <v>0</v>
      </c>
      <c r="T146">
        <f t="shared" ca="1" si="177"/>
        <v>0</v>
      </c>
      <c r="U146">
        <f t="shared" ca="1" si="178"/>
        <v>0</v>
      </c>
      <c r="V146">
        <f t="shared" ca="1" si="179"/>
        <v>0</v>
      </c>
      <c r="W146">
        <f t="shared" ca="1" si="180"/>
        <v>1</v>
      </c>
      <c r="X146">
        <f t="shared" ca="1" si="181"/>
        <v>0</v>
      </c>
      <c r="Y146">
        <f t="shared" ca="1" si="182"/>
        <v>0</v>
      </c>
      <c r="Z146">
        <f t="shared" ca="1" si="183"/>
        <v>0</v>
      </c>
      <c r="AA146">
        <f t="shared" ca="1" si="184"/>
        <v>0</v>
      </c>
      <c r="AB146">
        <f t="shared" ca="1" si="185"/>
        <v>0</v>
      </c>
      <c r="AC146">
        <f t="shared" ca="1" si="186"/>
        <v>0</v>
      </c>
      <c r="AD146">
        <f t="shared" ca="1" si="187"/>
        <v>0</v>
      </c>
      <c r="AE146">
        <f t="shared" ca="1" si="188"/>
        <v>0</v>
      </c>
      <c r="AF146">
        <f t="shared" ca="1" si="189"/>
        <v>0</v>
      </c>
      <c r="AG146">
        <f t="shared" ca="1" si="190"/>
        <v>0</v>
      </c>
      <c r="AH146">
        <f t="shared" ca="1" si="191"/>
        <v>0</v>
      </c>
      <c r="AI146">
        <f t="shared" ca="1" si="192"/>
        <v>0</v>
      </c>
      <c r="AJ146">
        <f t="shared" ca="1" si="193"/>
        <v>0</v>
      </c>
      <c r="AK146">
        <f t="shared" ca="1" si="194"/>
        <v>0</v>
      </c>
    </row>
    <row r="147" spans="3:37" x14ac:dyDescent="0.2">
      <c r="C147">
        <f t="shared" ca="1" si="172"/>
        <v>0.35527067381587696</v>
      </c>
      <c r="D147">
        <f t="shared" ca="1" si="173"/>
        <v>0.18479173266662807</v>
      </c>
      <c r="E147">
        <f t="shared" ca="1" si="174"/>
        <v>0.17047894114924889</v>
      </c>
      <c r="R147">
        <f t="shared" ca="1" si="175"/>
        <v>0</v>
      </c>
      <c r="S147">
        <f t="shared" ca="1" si="176"/>
        <v>0</v>
      </c>
      <c r="T147">
        <f t="shared" ca="1" si="177"/>
        <v>0</v>
      </c>
      <c r="U147">
        <f t="shared" ca="1" si="178"/>
        <v>0</v>
      </c>
      <c r="V147">
        <f t="shared" ca="1" si="179"/>
        <v>0</v>
      </c>
      <c r="W147">
        <f t="shared" ca="1" si="180"/>
        <v>0</v>
      </c>
      <c r="X147">
        <f t="shared" ca="1" si="181"/>
        <v>0</v>
      </c>
      <c r="Y147">
        <f t="shared" ca="1" si="182"/>
        <v>0</v>
      </c>
      <c r="Z147">
        <f t="shared" ca="1" si="183"/>
        <v>0</v>
      </c>
      <c r="AA147">
        <f t="shared" ca="1" si="184"/>
        <v>0</v>
      </c>
      <c r="AB147">
        <f t="shared" ca="1" si="185"/>
        <v>0</v>
      </c>
      <c r="AC147">
        <f t="shared" ca="1" si="186"/>
        <v>1</v>
      </c>
      <c r="AD147">
        <f t="shared" ca="1" si="187"/>
        <v>0</v>
      </c>
      <c r="AE147">
        <f t="shared" ca="1" si="188"/>
        <v>0</v>
      </c>
      <c r="AF147">
        <f t="shared" ca="1" si="189"/>
        <v>0</v>
      </c>
      <c r="AG147">
        <f t="shared" ca="1" si="190"/>
        <v>0</v>
      </c>
      <c r="AH147">
        <f t="shared" ca="1" si="191"/>
        <v>0</v>
      </c>
      <c r="AI147">
        <f t="shared" ca="1" si="192"/>
        <v>0</v>
      </c>
      <c r="AJ147">
        <f t="shared" ca="1" si="193"/>
        <v>0</v>
      </c>
      <c r="AK147">
        <f t="shared" ca="1" si="194"/>
        <v>0</v>
      </c>
    </row>
    <row r="148" spans="3:37" x14ac:dyDescent="0.2">
      <c r="C148">
        <f t="shared" ca="1" si="172"/>
        <v>0.62175628327799592</v>
      </c>
      <c r="D148">
        <f t="shared" ca="1" si="173"/>
        <v>0.67900356386870309</v>
      </c>
      <c r="E148">
        <f t="shared" ca="1" si="174"/>
        <v>-5.7247280590707161E-2</v>
      </c>
      <c r="R148">
        <f t="shared" ca="1" si="175"/>
        <v>0</v>
      </c>
      <c r="S148">
        <f t="shared" ca="1" si="176"/>
        <v>0</v>
      </c>
      <c r="T148">
        <f t="shared" ca="1" si="177"/>
        <v>0</v>
      </c>
      <c r="U148">
        <f t="shared" ca="1" si="178"/>
        <v>0</v>
      </c>
      <c r="V148">
        <f t="shared" ca="1" si="179"/>
        <v>0</v>
      </c>
      <c r="W148">
        <f t="shared" ca="1" si="180"/>
        <v>0</v>
      </c>
      <c r="X148">
        <f t="shared" ca="1" si="181"/>
        <v>0</v>
      </c>
      <c r="Y148">
        <f t="shared" ca="1" si="182"/>
        <v>0</v>
      </c>
      <c r="Z148">
        <f t="shared" ca="1" si="183"/>
        <v>0</v>
      </c>
      <c r="AA148">
        <f t="shared" ca="1" si="184"/>
        <v>1</v>
      </c>
      <c r="AB148">
        <f t="shared" ca="1" si="185"/>
        <v>0</v>
      </c>
      <c r="AC148">
        <f t="shared" ca="1" si="186"/>
        <v>0</v>
      </c>
      <c r="AD148">
        <f t="shared" ca="1" si="187"/>
        <v>0</v>
      </c>
      <c r="AE148">
        <f t="shared" ca="1" si="188"/>
        <v>0</v>
      </c>
      <c r="AF148">
        <f t="shared" ca="1" si="189"/>
        <v>0</v>
      </c>
      <c r="AG148">
        <f t="shared" ca="1" si="190"/>
        <v>0</v>
      </c>
      <c r="AH148">
        <f t="shared" ca="1" si="191"/>
        <v>0</v>
      </c>
      <c r="AI148">
        <f t="shared" ca="1" si="192"/>
        <v>0</v>
      </c>
      <c r="AJ148">
        <f t="shared" ca="1" si="193"/>
        <v>0</v>
      </c>
      <c r="AK148">
        <f t="shared" ca="1" si="194"/>
        <v>0</v>
      </c>
    </row>
    <row r="149" spans="3:37" x14ac:dyDescent="0.2">
      <c r="C149">
        <f t="shared" ca="1" si="172"/>
        <v>0.45336879007979425</v>
      </c>
      <c r="D149">
        <f t="shared" ca="1" si="173"/>
        <v>0.40960100762354273</v>
      </c>
      <c r="E149">
        <f t="shared" ca="1" si="174"/>
        <v>4.3767782456251514E-2</v>
      </c>
      <c r="R149">
        <f t="shared" ca="1" si="175"/>
        <v>0</v>
      </c>
      <c r="S149">
        <f t="shared" ca="1" si="176"/>
        <v>0</v>
      </c>
      <c r="T149">
        <f t="shared" ca="1" si="177"/>
        <v>0</v>
      </c>
      <c r="U149">
        <f t="shared" ca="1" si="178"/>
        <v>0</v>
      </c>
      <c r="V149">
        <f t="shared" ca="1" si="179"/>
        <v>0</v>
      </c>
      <c r="W149">
        <f t="shared" ca="1" si="180"/>
        <v>0</v>
      </c>
      <c r="X149">
        <f t="shared" ca="1" si="181"/>
        <v>0</v>
      </c>
      <c r="Y149">
        <f t="shared" ca="1" si="182"/>
        <v>0</v>
      </c>
      <c r="Z149">
        <f t="shared" ca="1" si="183"/>
        <v>0</v>
      </c>
      <c r="AA149">
        <f t="shared" ca="1" si="184"/>
        <v>0</v>
      </c>
      <c r="AB149">
        <f t="shared" ca="1" si="185"/>
        <v>1</v>
      </c>
      <c r="AC149">
        <f t="shared" ca="1" si="186"/>
        <v>0</v>
      </c>
      <c r="AD149">
        <f t="shared" ca="1" si="187"/>
        <v>0</v>
      </c>
      <c r="AE149">
        <f t="shared" ca="1" si="188"/>
        <v>0</v>
      </c>
      <c r="AF149">
        <f t="shared" ca="1" si="189"/>
        <v>0</v>
      </c>
      <c r="AG149">
        <f t="shared" ca="1" si="190"/>
        <v>0</v>
      </c>
      <c r="AH149">
        <f t="shared" ca="1" si="191"/>
        <v>0</v>
      </c>
      <c r="AI149">
        <f t="shared" ca="1" si="192"/>
        <v>0</v>
      </c>
      <c r="AJ149">
        <f t="shared" ca="1" si="193"/>
        <v>0</v>
      </c>
      <c r="AK149">
        <f t="shared" ca="1" si="194"/>
        <v>0</v>
      </c>
    </row>
    <row r="150" spans="3:37" x14ac:dyDescent="0.2">
      <c r="C150">
        <f t="shared" ca="1" si="172"/>
        <v>0.25878455657866961</v>
      </c>
      <c r="D150">
        <f t="shared" ca="1" si="173"/>
        <v>0.45796301769502629</v>
      </c>
      <c r="E150">
        <f t="shared" ca="1" si="174"/>
        <v>-0.19917846111635668</v>
      </c>
      <c r="R150">
        <f t="shared" ca="1" si="175"/>
        <v>0</v>
      </c>
      <c r="S150">
        <f t="shared" ca="1" si="176"/>
        <v>0</v>
      </c>
      <c r="T150">
        <f t="shared" ca="1" si="177"/>
        <v>0</v>
      </c>
      <c r="U150">
        <f t="shared" ca="1" si="178"/>
        <v>0</v>
      </c>
      <c r="V150">
        <f t="shared" ca="1" si="179"/>
        <v>0</v>
      </c>
      <c r="W150">
        <f t="shared" ca="1" si="180"/>
        <v>0</v>
      </c>
      <c r="X150">
        <f t="shared" ca="1" si="181"/>
        <v>0</v>
      </c>
      <c r="Y150">
        <f t="shared" ca="1" si="182"/>
        <v>0</v>
      </c>
      <c r="Z150">
        <f t="shared" ca="1" si="183"/>
        <v>1</v>
      </c>
      <c r="AA150">
        <f t="shared" ca="1" si="184"/>
        <v>0</v>
      </c>
      <c r="AB150">
        <f t="shared" ca="1" si="185"/>
        <v>0</v>
      </c>
      <c r="AC150">
        <f t="shared" ca="1" si="186"/>
        <v>0</v>
      </c>
      <c r="AD150">
        <f t="shared" ca="1" si="187"/>
        <v>0</v>
      </c>
      <c r="AE150">
        <f t="shared" ca="1" si="188"/>
        <v>0</v>
      </c>
      <c r="AF150">
        <f t="shared" ca="1" si="189"/>
        <v>0</v>
      </c>
      <c r="AG150">
        <f t="shared" ca="1" si="190"/>
        <v>0</v>
      </c>
      <c r="AH150">
        <f t="shared" ca="1" si="191"/>
        <v>0</v>
      </c>
      <c r="AI150">
        <f t="shared" ca="1" si="192"/>
        <v>0</v>
      </c>
      <c r="AJ150">
        <f t="shared" ca="1" si="193"/>
        <v>0</v>
      </c>
      <c r="AK150">
        <f t="shared" ca="1" si="194"/>
        <v>0</v>
      </c>
    </row>
    <row r="151" spans="3:37" x14ac:dyDescent="0.2">
      <c r="C151">
        <f t="shared" ca="1" si="172"/>
        <v>0.64458567164157166</v>
      </c>
      <c r="D151">
        <f t="shared" ca="1" si="173"/>
        <v>0.64386568750026185</v>
      </c>
      <c r="E151">
        <f t="shared" ca="1" si="174"/>
        <v>7.1998414130980404E-4</v>
      </c>
      <c r="R151">
        <f t="shared" ca="1" si="175"/>
        <v>0</v>
      </c>
      <c r="S151">
        <f t="shared" ca="1" si="176"/>
        <v>0</v>
      </c>
      <c r="T151">
        <f t="shared" ca="1" si="177"/>
        <v>0</v>
      </c>
      <c r="U151">
        <f t="shared" ca="1" si="178"/>
        <v>0</v>
      </c>
      <c r="V151">
        <f t="shared" ca="1" si="179"/>
        <v>0</v>
      </c>
      <c r="W151">
        <f t="shared" ca="1" si="180"/>
        <v>0</v>
      </c>
      <c r="X151">
        <f t="shared" ca="1" si="181"/>
        <v>0</v>
      </c>
      <c r="Y151">
        <f t="shared" ca="1" si="182"/>
        <v>0</v>
      </c>
      <c r="Z151">
        <f t="shared" ca="1" si="183"/>
        <v>0</v>
      </c>
      <c r="AA151">
        <f t="shared" ca="1" si="184"/>
        <v>0</v>
      </c>
      <c r="AB151">
        <f t="shared" ca="1" si="185"/>
        <v>1</v>
      </c>
      <c r="AC151">
        <f t="shared" ca="1" si="186"/>
        <v>0</v>
      </c>
      <c r="AD151">
        <f t="shared" ca="1" si="187"/>
        <v>0</v>
      </c>
      <c r="AE151">
        <f t="shared" ca="1" si="188"/>
        <v>0</v>
      </c>
      <c r="AF151">
        <f t="shared" ca="1" si="189"/>
        <v>0</v>
      </c>
      <c r="AG151">
        <f t="shared" ca="1" si="190"/>
        <v>0</v>
      </c>
      <c r="AH151">
        <f t="shared" ca="1" si="191"/>
        <v>0</v>
      </c>
      <c r="AI151">
        <f t="shared" ca="1" si="192"/>
        <v>0</v>
      </c>
      <c r="AJ151">
        <f t="shared" ca="1" si="193"/>
        <v>0</v>
      </c>
      <c r="AK151">
        <f t="shared" ca="1" si="194"/>
        <v>0</v>
      </c>
    </row>
    <row r="152" spans="3:37" x14ac:dyDescent="0.2">
      <c r="C152">
        <f t="shared" ca="1" si="172"/>
        <v>0.31746964220050755</v>
      </c>
      <c r="D152">
        <f t="shared" ca="1" si="173"/>
        <v>0.74769712499741248</v>
      </c>
      <c r="E152">
        <f t="shared" ca="1" si="174"/>
        <v>-0.43022748279690493</v>
      </c>
      <c r="R152">
        <f t="shared" ca="1" si="175"/>
        <v>0</v>
      </c>
      <c r="S152">
        <f t="shared" ca="1" si="176"/>
        <v>0</v>
      </c>
      <c r="T152">
        <f t="shared" ca="1" si="177"/>
        <v>0</v>
      </c>
      <c r="U152">
        <f t="shared" ca="1" si="178"/>
        <v>0</v>
      </c>
      <c r="V152">
        <f t="shared" ca="1" si="179"/>
        <v>0</v>
      </c>
      <c r="W152">
        <f t="shared" ca="1" si="180"/>
        <v>1</v>
      </c>
      <c r="X152">
        <f t="shared" ca="1" si="181"/>
        <v>0</v>
      </c>
      <c r="Y152">
        <f t="shared" ca="1" si="182"/>
        <v>0</v>
      </c>
      <c r="Z152">
        <f t="shared" ca="1" si="183"/>
        <v>0</v>
      </c>
      <c r="AA152">
        <f t="shared" ca="1" si="184"/>
        <v>0</v>
      </c>
      <c r="AB152">
        <f t="shared" ca="1" si="185"/>
        <v>0</v>
      </c>
      <c r="AC152">
        <f t="shared" ca="1" si="186"/>
        <v>0</v>
      </c>
      <c r="AD152">
        <f t="shared" ca="1" si="187"/>
        <v>0</v>
      </c>
      <c r="AE152">
        <f t="shared" ca="1" si="188"/>
        <v>0</v>
      </c>
      <c r="AF152">
        <f t="shared" ca="1" si="189"/>
        <v>0</v>
      </c>
      <c r="AG152">
        <f t="shared" ca="1" si="190"/>
        <v>0</v>
      </c>
      <c r="AH152">
        <f t="shared" ca="1" si="191"/>
        <v>0</v>
      </c>
      <c r="AI152">
        <f t="shared" ca="1" si="192"/>
        <v>0</v>
      </c>
      <c r="AJ152">
        <f t="shared" ca="1" si="193"/>
        <v>0</v>
      </c>
      <c r="AK152">
        <f t="shared" ca="1" si="194"/>
        <v>0</v>
      </c>
    </row>
    <row r="153" spans="3:37" x14ac:dyDescent="0.2">
      <c r="C153">
        <f t="shared" ca="1" si="172"/>
        <v>0.60143395152572587</v>
      </c>
      <c r="D153">
        <f t="shared" ca="1" si="173"/>
        <v>0.43451864595101408</v>
      </c>
      <c r="E153">
        <f t="shared" ref="E153:E168" ca="1" si="195">C153-D153</f>
        <v>0.16691530557471179</v>
      </c>
      <c r="R153">
        <f t="shared" ref="R153:R168" ca="1" si="196">IF(AND($E153&gt;-1,$E153&lt;=-0.9),1,0)</f>
        <v>0</v>
      </c>
      <c r="S153">
        <f t="shared" ref="S153:S168" ca="1" si="197">IF(AND($E153&gt;-0.9,$E153&lt;=-0.8),1,0)</f>
        <v>0</v>
      </c>
      <c r="T153">
        <f t="shared" ref="T153:T168" ca="1" si="198">IF(AND($E153&gt;-0.8,$E153&lt;=-0.7),1,0)</f>
        <v>0</v>
      </c>
      <c r="U153">
        <f t="shared" ref="U153:U168" ca="1" si="199">IF(AND($E153&gt;-0.7,$E153&lt;=-0.6),1,0)</f>
        <v>0</v>
      </c>
      <c r="V153">
        <f t="shared" ref="V153:V168" ca="1" si="200">IF(AND($E153&gt;-0.6,$E153&lt;=-0.5),1,0)</f>
        <v>0</v>
      </c>
      <c r="W153">
        <f t="shared" ref="W153:W168" ca="1" si="201">IF(AND($E153&gt;-0.5,$E153&lt;=-0.4),1,0)</f>
        <v>0</v>
      </c>
      <c r="X153">
        <f t="shared" ref="X153:X168" ca="1" si="202">IF(AND($E153&gt;-0.4,$E153&lt;=-0.3),1,0)</f>
        <v>0</v>
      </c>
      <c r="Y153">
        <f t="shared" ref="Y153:Y168" ca="1" si="203">IF(AND($E153&gt;-0.3,$E153&lt;=-0.2),1,0)</f>
        <v>0</v>
      </c>
      <c r="Z153">
        <f t="shared" ref="Z153:Z168" ca="1" si="204">IF(AND($E153&gt;-0.2,$E153&lt;=-0.1),1,0)</f>
        <v>0</v>
      </c>
      <c r="AA153">
        <f t="shared" ref="AA153:AA168" ca="1" si="205">IF(AND($E153&gt;-0.1,$E153&lt;=0),1,0)</f>
        <v>0</v>
      </c>
      <c r="AB153">
        <f t="shared" ref="AB153:AB168" ca="1" si="206">IF(AND($E153&gt;0,$E153&lt;=0.1),1,0)</f>
        <v>0</v>
      </c>
      <c r="AC153">
        <f t="shared" ref="AC153:AC168" ca="1" si="207">IF(AND($E153&gt;0.1,$E153&lt;=0.2),1,0)</f>
        <v>1</v>
      </c>
      <c r="AD153">
        <f t="shared" ref="AD153:AD168" ca="1" si="208">IF(AND($E153&gt;0.2,$E153&lt;=0.3),1,0)</f>
        <v>0</v>
      </c>
      <c r="AE153">
        <f t="shared" ref="AE153:AE168" ca="1" si="209">IF(AND($E153&gt;0.3,$E153&lt;=0.4),1,0)</f>
        <v>0</v>
      </c>
      <c r="AF153">
        <f t="shared" ref="AF153:AF168" ca="1" si="210">IF(AND($E153&gt;0.4,$E153&lt;=0.5),1,0)</f>
        <v>0</v>
      </c>
      <c r="AG153">
        <f t="shared" ref="AG153:AG168" ca="1" si="211">IF(AND($E153&gt;0.5,$E153&lt;=0.6),1,0)</f>
        <v>0</v>
      </c>
      <c r="AH153">
        <f t="shared" ref="AH153:AH168" ca="1" si="212">IF(AND($E153&gt;0.6,$E153&lt;=0.7),1,0)</f>
        <v>0</v>
      </c>
      <c r="AI153">
        <f t="shared" ref="AI153:AI168" ca="1" si="213">IF(AND($E153&gt;0.7,$E153&lt;=0.8),1,0)</f>
        <v>0</v>
      </c>
      <c r="AJ153">
        <f t="shared" ref="AJ153:AJ168" ca="1" si="214">IF(AND($E153&gt;0.8,$E153&lt;=0.9),1,0)</f>
        <v>0</v>
      </c>
      <c r="AK153">
        <f t="shared" ref="AK153:AK168" ca="1" si="215">IF(AND($E153&gt;0.9,$E153&lt;=1),1,0)</f>
        <v>0</v>
      </c>
    </row>
    <row r="154" spans="3:37" x14ac:dyDescent="0.2">
      <c r="C154">
        <f t="shared" ca="1" si="172"/>
        <v>0.32894654000345908</v>
      </c>
      <c r="D154">
        <f t="shared" ca="1" si="173"/>
        <v>0.33600165543515059</v>
      </c>
      <c r="E154">
        <f t="shared" ca="1" si="195"/>
        <v>-7.0551154316915166E-3</v>
      </c>
      <c r="R154">
        <f t="shared" ca="1" si="196"/>
        <v>0</v>
      </c>
      <c r="S154">
        <f t="shared" ca="1" si="197"/>
        <v>0</v>
      </c>
      <c r="T154">
        <f t="shared" ca="1" si="198"/>
        <v>0</v>
      </c>
      <c r="U154">
        <f t="shared" ca="1" si="199"/>
        <v>0</v>
      </c>
      <c r="V154">
        <f t="shared" ca="1" si="200"/>
        <v>0</v>
      </c>
      <c r="W154">
        <f t="shared" ca="1" si="201"/>
        <v>0</v>
      </c>
      <c r="X154">
        <f t="shared" ca="1" si="202"/>
        <v>0</v>
      </c>
      <c r="Y154">
        <f t="shared" ca="1" si="203"/>
        <v>0</v>
      </c>
      <c r="Z154">
        <f t="shared" ca="1" si="204"/>
        <v>0</v>
      </c>
      <c r="AA154">
        <f t="shared" ca="1" si="205"/>
        <v>1</v>
      </c>
      <c r="AB154">
        <f t="shared" ca="1" si="206"/>
        <v>0</v>
      </c>
      <c r="AC154">
        <f t="shared" ca="1" si="207"/>
        <v>0</v>
      </c>
      <c r="AD154">
        <f t="shared" ca="1" si="208"/>
        <v>0</v>
      </c>
      <c r="AE154">
        <f t="shared" ca="1" si="209"/>
        <v>0</v>
      </c>
      <c r="AF154">
        <f t="shared" ca="1" si="210"/>
        <v>0</v>
      </c>
      <c r="AG154">
        <f t="shared" ca="1" si="211"/>
        <v>0</v>
      </c>
      <c r="AH154">
        <f t="shared" ca="1" si="212"/>
        <v>0</v>
      </c>
      <c r="AI154">
        <f t="shared" ca="1" si="213"/>
        <v>0</v>
      </c>
      <c r="AJ154">
        <f t="shared" ca="1" si="214"/>
        <v>0</v>
      </c>
      <c r="AK154">
        <f t="shared" ca="1" si="215"/>
        <v>0</v>
      </c>
    </row>
    <row r="155" spans="3:37" x14ac:dyDescent="0.2">
      <c r="C155">
        <f t="shared" ca="1" si="172"/>
        <v>0.39758385648206318</v>
      </c>
      <c r="D155">
        <f t="shared" ca="1" si="173"/>
        <v>0.95237863644636334</v>
      </c>
      <c r="E155">
        <f t="shared" ca="1" si="195"/>
        <v>-0.55479477996430016</v>
      </c>
      <c r="R155">
        <f t="shared" ca="1" si="196"/>
        <v>0</v>
      </c>
      <c r="S155">
        <f t="shared" ca="1" si="197"/>
        <v>0</v>
      </c>
      <c r="T155">
        <f t="shared" ca="1" si="198"/>
        <v>0</v>
      </c>
      <c r="U155">
        <f t="shared" ca="1" si="199"/>
        <v>0</v>
      </c>
      <c r="V155">
        <f t="shared" ca="1" si="200"/>
        <v>1</v>
      </c>
      <c r="W155">
        <f t="shared" ca="1" si="201"/>
        <v>0</v>
      </c>
      <c r="X155">
        <f t="shared" ca="1" si="202"/>
        <v>0</v>
      </c>
      <c r="Y155">
        <f t="shared" ca="1" si="203"/>
        <v>0</v>
      </c>
      <c r="Z155">
        <f t="shared" ca="1" si="204"/>
        <v>0</v>
      </c>
      <c r="AA155">
        <f t="shared" ca="1" si="205"/>
        <v>0</v>
      </c>
      <c r="AB155">
        <f t="shared" ca="1" si="206"/>
        <v>0</v>
      </c>
      <c r="AC155">
        <f t="shared" ca="1" si="207"/>
        <v>0</v>
      </c>
      <c r="AD155">
        <f t="shared" ca="1" si="208"/>
        <v>0</v>
      </c>
      <c r="AE155">
        <f t="shared" ca="1" si="209"/>
        <v>0</v>
      </c>
      <c r="AF155">
        <f t="shared" ca="1" si="210"/>
        <v>0</v>
      </c>
      <c r="AG155">
        <f t="shared" ca="1" si="211"/>
        <v>0</v>
      </c>
      <c r="AH155">
        <f t="shared" ca="1" si="212"/>
        <v>0</v>
      </c>
      <c r="AI155">
        <f t="shared" ca="1" si="213"/>
        <v>0</v>
      </c>
      <c r="AJ155">
        <f t="shared" ca="1" si="214"/>
        <v>0</v>
      </c>
      <c r="AK155">
        <f t="shared" ca="1" si="215"/>
        <v>0</v>
      </c>
    </row>
    <row r="156" spans="3:37" x14ac:dyDescent="0.2">
      <c r="C156">
        <f t="shared" ca="1" si="172"/>
        <v>0.62859959167453794</v>
      </c>
      <c r="D156">
        <f t="shared" ca="1" si="173"/>
        <v>0.75121506494951074</v>
      </c>
      <c r="E156">
        <f t="shared" ca="1" si="195"/>
        <v>-0.1226154732749728</v>
      </c>
      <c r="R156">
        <f t="shared" ca="1" si="196"/>
        <v>0</v>
      </c>
      <c r="S156">
        <f t="shared" ca="1" si="197"/>
        <v>0</v>
      </c>
      <c r="T156">
        <f t="shared" ca="1" si="198"/>
        <v>0</v>
      </c>
      <c r="U156">
        <f t="shared" ca="1" si="199"/>
        <v>0</v>
      </c>
      <c r="V156">
        <f t="shared" ca="1" si="200"/>
        <v>0</v>
      </c>
      <c r="W156">
        <f t="shared" ca="1" si="201"/>
        <v>0</v>
      </c>
      <c r="X156">
        <f t="shared" ca="1" si="202"/>
        <v>0</v>
      </c>
      <c r="Y156">
        <f t="shared" ca="1" si="203"/>
        <v>0</v>
      </c>
      <c r="Z156">
        <f t="shared" ca="1" si="204"/>
        <v>1</v>
      </c>
      <c r="AA156">
        <f t="shared" ca="1" si="205"/>
        <v>0</v>
      </c>
      <c r="AB156">
        <f t="shared" ca="1" si="206"/>
        <v>0</v>
      </c>
      <c r="AC156">
        <f t="shared" ca="1" si="207"/>
        <v>0</v>
      </c>
      <c r="AD156">
        <f t="shared" ca="1" si="208"/>
        <v>0</v>
      </c>
      <c r="AE156">
        <f t="shared" ca="1" si="209"/>
        <v>0</v>
      </c>
      <c r="AF156">
        <f t="shared" ca="1" si="210"/>
        <v>0</v>
      </c>
      <c r="AG156">
        <f t="shared" ca="1" si="211"/>
        <v>0</v>
      </c>
      <c r="AH156">
        <f t="shared" ca="1" si="212"/>
        <v>0</v>
      </c>
      <c r="AI156">
        <f t="shared" ca="1" si="213"/>
        <v>0</v>
      </c>
      <c r="AJ156">
        <f t="shared" ca="1" si="214"/>
        <v>0</v>
      </c>
      <c r="AK156">
        <f t="shared" ca="1" si="215"/>
        <v>0</v>
      </c>
    </row>
    <row r="157" spans="3:37" x14ac:dyDescent="0.2">
      <c r="C157">
        <f t="shared" ca="1" si="172"/>
        <v>0.56010709591828145</v>
      </c>
      <c r="D157">
        <f t="shared" ca="1" si="173"/>
        <v>0.52779533003882551</v>
      </c>
      <c r="E157">
        <f t="shared" ca="1" si="195"/>
        <v>3.2311765879455945E-2</v>
      </c>
      <c r="R157">
        <f t="shared" ca="1" si="196"/>
        <v>0</v>
      </c>
      <c r="S157">
        <f t="shared" ca="1" si="197"/>
        <v>0</v>
      </c>
      <c r="T157">
        <f t="shared" ca="1" si="198"/>
        <v>0</v>
      </c>
      <c r="U157">
        <f t="shared" ca="1" si="199"/>
        <v>0</v>
      </c>
      <c r="V157">
        <f t="shared" ca="1" si="200"/>
        <v>0</v>
      </c>
      <c r="W157">
        <f t="shared" ca="1" si="201"/>
        <v>0</v>
      </c>
      <c r="X157">
        <f t="shared" ca="1" si="202"/>
        <v>0</v>
      </c>
      <c r="Y157">
        <f t="shared" ca="1" si="203"/>
        <v>0</v>
      </c>
      <c r="Z157">
        <f t="shared" ca="1" si="204"/>
        <v>0</v>
      </c>
      <c r="AA157">
        <f t="shared" ca="1" si="205"/>
        <v>0</v>
      </c>
      <c r="AB157">
        <f t="shared" ca="1" si="206"/>
        <v>1</v>
      </c>
      <c r="AC157">
        <f t="shared" ca="1" si="207"/>
        <v>0</v>
      </c>
      <c r="AD157">
        <f t="shared" ca="1" si="208"/>
        <v>0</v>
      </c>
      <c r="AE157">
        <f t="shared" ca="1" si="209"/>
        <v>0</v>
      </c>
      <c r="AF157">
        <f t="shared" ca="1" si="210"/>
        <v>0</v>
      </c>
      <c r="AG157">
        <f t="shared" ca="1" si="211"/>
        <v>0</v>
      </c>
      <c r="AH157">
        <f t="shared" ca="1" si="212"/>
        <v>0</v>
      </c>
      <c r="AI157">
        <f t="shared" ca="1" si="213"/>
        <v>0</v>
      </c>
      <c r="AJ157">
        <f t="shared" ca="1" si="214"/>
        <v>0</v>
      </c>
      <c r="AK157">
        <f t="shared" ca="1" si="215"/>
        <v>0</v>
      </c>
    </row>
    <row r="158" spans="3:37" x14ac:dyDescent="0.2">
      <c r="C158">
        <f t="shared" ca="1" si="172"/>
        <v>0.26274772307615746</v>
      </c>
      <c r="D158">
        <f t="shared" ca="1" si="173"/>
        <v>0.4982133953587648</v>
      </c>
      <c r="E158">
        <f t="shared" ca="1" si="195"/>
        <v>-0.23546567228260734</v>
      </c>
      <c r="R158">
        <f t="shared" ca="1" si="196"/>
        <v>0</v>
      </c>
      <c r="S158">
        <f t="shared" ca="1" si="197"/>
        <v>0</v>
      </c>
      <c r="T158">
        <f t="shared" ca="1" si="198"/>
        <v>0</v>
      </c>
      <c r="U158">
        <f t="shared" ca="1" si="199"/>
        <v>0</v>
      </c>
      <c r="V158">
        <f t="shared" ca="1" si="200"/>
        <v>0</v>
      </c>
      <c r="W158">
        <f t="shared" ca="1" si="201"/>
        <v>0</v>
      </c>
      <c r="X158">
        <f t="shared" ca="1" si="202"/>
        <v>0</v>
      </c>
      <c r="Y158">
        <f t="shared" ca="1" si="203"/>
        <v>1</v>
      </c>
      <c r="Z158">
        <f t="shared" ca="1" si="204"/>
        <v>0</v>
      </c>
      <c r="AA158">
        <f t="shared" ca="1" si="205"/>
        <v>0</v>
      </c>
      <c r="AB158">
        <f t="shared" ca="1" si="206"/>
        <v>0</v>
      </c>
      <c r="AC158">
        <f t="shared" ca="1" si="207"/>
        <v>0</v>
      </c>
      <c r="AD158">
        <f t="shared" ca="1" si="208"/>
        <v>0</v>
      </c>
      <c r="AE158">
        <f t="shared" ca="1" si="209"/>
        <v>0</v>
      </c>
      <c r="AF158">
        <f t="shared" ca="1" si="210"/>
        <v>0</v>
      </c>
      <c r="AG158">
        <f t="shared" ca="1" si="211"/>
        <v>0</v>
      </c>
      <c r="AH158">
        <f t="shared" ca="1" si="212"/>
        <v>0</v>
      </c>
      <c r="AI158">
        <f t="shared" ca="1" si="213"/>
        <v>0</v>
      </c>
      <c r="AJ158">
        <f t="shared" ca="1" si="214"/>
        <v>0</v>
      </c>
      <c r="AK158">
        <f t="shared" ca="1" si="215"/>
        <v>0</v>
      </c>
    </row>
    <row r="159" spans="3:37" x14ac:dyDescent="0.2">
      <c r="C159">
        <f t="shared" ca="1" si="172"/>
        <v>0.52843202983406523</v>
      </c>
      <c r="D159">
        <f t="shared" ca="1" si="173"/>
        <v>0.9070238202165033</v>
      </c>
      <c r="E159">
        <f t="shared" ca="1" si="195"/>
        <v>-0.37859179038243806</v>
      </c>
      <c r="R159">
        <f t="shared" ca="1" si="196"/>
        <v>0</v>
      </c>
      <c r="S159">
        <f t="shared" ca="1" si="197"/>
        <v>0</v>
      </c>
      <c r="T159">
        <f t="shared" ca="1" si="198"/>
        <v>0</v>
      </c>
      <c r="U159">
        <f t="shared" ca="1" si="199"/>
        <v>0</v>
      </c>
      <c r="V159">
        <f t="shared" ca="1" si="200"/>
        <v>0</v>
      </c>
      <c r="W159">
        <f t="shared" ca="1" si="201"/>
        <v>0</v>
      </c>
      <c r="X159">
        <f t="shared" ca="1" si="202"/>
        <v>1</v>
      </c>
      <c r="Y159">
        <f t="shared" ca="1" si="203"/>
        <v>0</v>
      </c>
      <c r="Z159">
        <f t="shared" ca="1" si="204"/>
        <v>0</v>
      </c>
      <c r="AA159">
        <f t="shared" ca="1" si="205"/>
        <v>0</v>
      </c>
      <c r="AB159">
        <f t="shared" ca="1" si="206"/>
        <v>0</v>
      </c>
      <c r="AC159">
        <f t="shared" ca="1" si="207"/>
        <v>0</v>
      </c>
      <c r="AD159">
        <f t="shared" ca="1" si="208"/>
        <v>0</v>
      </c>
      <c r="AE159">
        <f t="shared" ca="1" si="209"/>
        <v>0</v>
      </c>
      <c r="AF159">
        <f t="shared" ca="1" si="210"/>
        <v>0</v>
      </c>
      <c r="AG159">
        <f t="shared" ca="1" si="211"/>
        <v>0</v>
      </c>
      <c r="AH159">
        <f t="shared" ca="1" si="212"/>
        <v>0</v>
      </c>
      <c r="AI159">
        <f t="shared" ca="1" si="213"/>
        <v>0</v>
      </c>
      <c r="AJ159">
        <f t="shared" ca="1" si="214"/>
        <v>0</v>
      </c>
      <c r="AK159">
        <f t="shared" ca="1" si="215"/>
        <v>0</v>
      </c>
    </row>
    <row r="160" spans="3:37" x14ac:dyDescent="0.2">
      <c r="C160">
        <f t="shared" ca="1" si="172"/>
        <v>0.3341149388579383</v>
      </c>
      <c r="D160">
        <f t="shared" ca="1" si="173"/>
        <v>0.85934003922772051</v>
      </c>
      <c r="E160">
        <f t="shared" ca="1" si="195"/>
        <v>-0.52522510036978221</v>
      </c>
      <c r="R160">
        <f t="shared" ca="1" si="196"/>
        <v>0</v>
      </c>
      <c r="S160">
        <f t="shared" ca="1" si="197"/>
        <v>0</v>
      </c>
      <c r="T160">
        <f t="shared" ca="1" si="198"/>
        <v>0</v>
      </c>
      <c r="U160">
        <f t="shared" ca="1" si="199"/>
        <v>0</v>
      </c>
      <c r="V160">
        <f t="shared" ca="1" si="200"/>
        <v>1</v>
      </c>
      <c r="W160">
        <f t="shared" ca="1" si="201"/>
        <v>0</v>
      </c>
      <c r="X160">
        <f t="shared" ca="1" si="202"/>
        <v>0</v>
      </c>
      <c r="Y160">
        <f t="shared" ca="1" si="203"/>
        <v>0</v>
      </c>
      <c r="Z160">
        <f t="shared" ca="1" si="204"/>
        <v>0</v>
      </c>
      <c r="AA160">
        <f t="shared" ca="1" si="205"/>
        <v>0</v>
      </c>
      <c r="AB160">
        <f t="shared" ca="1" si="206"/>
        <v>0</v>
      </c>
      <c r="AC160">
        <f t="shared" ca="1" si="207"/>
        <v>0</v>
      </c>
      <c r="AD160">
        <f t="shared" ca="1" si="208"/>
        <v>0</v>
      </c>
      <c r="AE160">
        <f t="shared" ca="1" si="209"/>
        <v>0</v>
      </c>
      <c r="AF160">
        <f t="shared" ca="1" si="210"/>
        <v>0</v>
      </c>
      <c r="AG160">
        <f t="shared" ca="1" si="211"/>
        <v>0</v>
      </c>
      <c r="AH160">
        <f t="shared" ca="1" si="212"/>
        <v>0</v>
      </c>
      <c r="AI160">
        <f t="shared" ca="1" si="213"/>
        <v>0</v>
      </c>
      <c r="AJ160">
        <f t="shared" ca="1" si="214"/>
        <v>0</v>
      </c>
      <c r="AK160">
        <f t="shared" ca="1" si="215"/>
        <v>0</v>
      </c>
    </row>
    <row r="161" spans="3:37" x14ac:dyDescent="0.2">
      <c r="C161">
        <f t="shared" ca="1" si="172"/>
        <v>0.40395651946376832</v>
      </c>
      <c r="D161">
        <f t="shared" ca="1" si="173"/>
        <v>0.64690486611139253</v>
      </c>
      <c r="E161">
        <f t="shared" ca="1" si="195"/>
        <v>-0.24294834664762421</v>
      </c>
      <c r="R161">
        <f t="shared" ca="1" si="196"/>
        <v>0</v>
      </c>
      <c r="S161">
        <f t="shared" ca="1" si="197"/>
        <v>0</v>
      </c>
      <c r="T161">
        <f t="shared" ca="1" si="198"/>
        <v>0</v>
      </c>
      <c r="U161">
        <f t="shared" ca="1" si="199"/>
        <v>0</v>
      </c>
      <c r="V161">
        <f t="shared" ca="1" si="200"/>
        <v>0</v>
      </c>
      <c r="W161">
        <f t="shared" ca="1" si="201"/>
        <v>0</v>
      </c>
      <c r="X161">
        <f t="shared" ca="1" si="202"/>
        <v>0</v>
      </c>
      <c r="Y161">
        <f t="shared" ca="1" si="203"/>
        <v>1</v>
      </c>
      <c r="Z161">
        <f t="shared" ca="1" si="204"/>
        <v>0</v>
      </c>
      <c r="AA161">
        <f t="shared" ca="1" si="205"/>
        <v>0</v>
      </c>
      <c r="AB161">
        <f t="shared" ca="1" si="206"/>
        <v>0</v>
      </c>
      <c r="AC161">
        <f t="shared" ca="1" si="207"/>
        <v>0</v>
      </c>
      <c r="AD161">
        <f t="shared" ca="1" si="208"/>
        <v>0</v>
      </c>
      <c r="AE161">
        <f t="shared" ca="1" si="209"/>
        <v>0</v>
      </c>
      <c r="AF161">
        <f t="shared" ca="1" si="210"/>
        <v>0</v>
      </c>
      <c r="AG161">
        <f t="shared" ca="1" si="211"/>
        <v>0</v>
      </c>
      <c r="AH161">
        <f t="shared" ca="1" si="212"/>
        <v>0</v>
      </c>
      <c r="AI161">
        <f t="shared" ca="1" si="213"/>
        <v>0</v>
      </c>
      <c r="AJ161">
        <f t="shared" ca="1" si="214"/>
        <v>0</v>
      </c>
      <c r="AK161">
        <f t="shared" ca="1" si="215"/>
        <v>0</v>
      </c>
    </row>
    <row r="162" spans="3:37" x14ac:dyDescent="0.2">
      <c r="C162">
        <f t="shared" ca="1" si="172"/>
        <v>0.66638828965956665</v>
      </c>
      <c r="D162">
        <f t="shared" ca="1" si="173"/>
        <v>0.67172083267597815</v>
      </c>
      <c r="E162">
        <f t="shared" ca="1" si="195"/>
        <v>-5.3325430164115062E-3</v>
      </c>
      <c r="R162">
        <f t="shared" ca="1" si="196"/>
        <v>0</v>
      </c>
      <c r="S162">
        <f t="shared" ca="1" si="197"/>
        <v>0</v>
      </c>
      <c r="T162">
        <f t="shared" ca="1" si="198"/>
        <v>0</v>
      </c>
      <c r="U162">
        <f t="shared" ca="1" si="199"/>
        <v>0</v>
      </c>
      <c r="V162">
        <f t="shared" ca="1" si="200"/>
        <v>0</v>
      </c>
      <c r="W162">
        <f t="shared" ca="1" si="201"/>
        <v>0</v>
      </c>
      <c r="X162">
        <f t="shared" ca="1" si="202"/>
        <v>0</v>
      </c>
      <c r="Y162">
        <f t="shared" ca="1" si="203"/>
        <v>0</v>
      </c>
      <c r="Z162">
        <f t="shared" ca="1" si="204"/>
        <v>0</v>
      </c>
      <c r="AA162">
        <f t="shared" ca="1" si="205"/>
        <v>1</v>
      </c>
      <c r="AB162">
        <f t="shared" ca="1" si="206"/>
        <v>0</v>
      </c>
      <c r="AC162">
        <f t="shared" ca="1" si="207"/>
        <v>0</v>
      </c>
      <c r="AD162">
        <f t="shared" ca="1" si="208"/>
        <v>0</v>
      </c>
      <c r="AE162">
        <f t="shared" ca="1" si="209"/>
        <v>0</v>
      </c>
      <c r="AF162">
        <f t="shared" ca="1" si="210"/>
        <v>0</v>
      </c>
      <c r="AG162">
        <f t="shared" ca="1" si="211"/>
        <v>0</v>
      </c>
      <c r="AH162">
        <f t="shared" ca="1" si="212"/>
        <v>0</v>
      </c>
      <c r="AI162">
        <f t="shared" ca="1" si="213"/>
        <v>0</v>
      </c>
      <c r="AJ162">
        <f t="shared" ca="1" si="214"/>
        <v>0</v>
      </c>
      <c r="AK162">
        <f t="shared" ca="1" si="215"/>
        <v>0</v>
      </c>
    </row>
    <row r="163" spans="3:37" x14ac:dyDescent="0.2">
      <c r="C163">
        <f t="shared" ca="1" si="172"/>
        <v>0.5693134389372978</v>
      </c>
      <c r="D163">
        <f t="shared" ca="1" si="173"/>
        <v>0.59949653699865424</v>
      </c>
      <c r="E163">
        <f t="shared" ca="1" si="195"/>
        <v>-3.0183098061356439E-2</v>
      </c>
      <c r="R163">
        <f t="shared" ca="1" si="196"/>
        <v>0</v>
      </c>
      <c r="S163">
        <f t="shared" ca="1" si="197"/>
        <v>0</v>
      </c>
      <c r="T163">
        <f t="shared" ca="1" si="198"/>
        <v>0</v>
      </c>
      <c r="U163">
        <f t="shared" ca="1" si="199"/>
        <v>0</v>
      </c>
      <c r="V163">
        <f t="shared" ca="1" si="200"/>
        <v>0</v>
      </c>
      <c r="W163">
        <f t="shared" ca="1" si="201"/>
        <v>0</v>
      </c>
      <c r="X163">
        <f t="shared" ca="1" si="202"/>
        <v>0</v>
      </c>
      <c r="Y163">
        <f t="shared" ca="1" si="203"/>
        <v>0</v>
      </c>
      <c r="Z163">
        <f t="shared" ca="1" si="204"/>
        <v>0</v>
      </c>
      <c r="AA163">
        <f t="shared" ca="1" si="205"/>
        <v>1</v>
      </c>
      <c r="AB163">
        <f t="shared" ca="1" si="206"/>
        <v>0</v>
      </c>
      <c r="AC163">
        <f t="shared" ca="1" si="207"/>
        <v>0</v>
      </c>
      <c r="AD163">
        <f t="shared" ca="1" si="208"/>
        <v>0</v>
      </c>
      <c r="AE163">
        <f t="shared" ca="1" si="209"/>
        <v>0</v>
      </c>
      <c r="AF163">
        <f t="shared" ca="1" si="210"/>
        <v>0</v>
      </c>
      <c r="AG163">
        <f t="shared" ca="1" si="211"/>
        <v>0</v>
      </c>
      <c r="AH163">
        <f t="shared" ca="1" si="212"/>
        <v>0</v>
      </c>
      <c r="AI163">
        <f t="shared" ca="1" si="213"/>
        <v>0</v>
      </c>
      <c r="AJ163">
        <f t="shared" ca="1" si="214"/>
        <v>0</v>
      </c>
      <c r="AK163">
        <f t="shared" ca="1" si="215"/>
        <v>0</v>
      </c>
    </row>
    <row r="164" spans="3:37" x14ac:dyDescent="0.2">
      <c r="C164">
        <f t="shared" ca="1" si="172"/>
        <v>0.25368429112666463</v>
      </c>
      <c r="D164">
        <f t="shared" ca="1" si="173"/>
        <v>0.34031041124120986</v>
      </c>
      <c r="E164">
        <f t="shared" ca="1" si="195"/>
        <v>-8.6626120114545235E-2</v>
      </c>
      <c r="R164">
        <f t="shared" ca="1" si="196"/>
        <v>0</v>
      </c>
      <c r="S164">
        <f t="shared" ca="1" si="197"/>
        <v>0</v>
      </c>
      <c r="T164">
        <f t="shared" ca="1" si="198"/>
        <v>0</v>
      </c>
      <c r="U164">
        <f t="shared" ca="1" si="199"/>
        <v>0</v>
      </c>
      <c r="V164">
        <f t="shared" ca="1" si="200"/>
        <v>0</v>
      </c>
      <c r="W164">
        <f t="shared" ca="1" si="201"/>
        <v>0</v>
      </c>
      <c r="X164">
        <f t="shared" ca="1" si="202"/>
        <v>0</v>
      </c>
      <c r="Y164">
        <f t="shared" ca="1" si="203"/>
        <v>0</v>
      </c>
      <c r="Z164">
        <f t="shared" ca="1" si="204"/>
        <v>0</v>
      </c>
      <c r="AA164">
        <f t="shared" ca="1" si="205"/>
        <v>1</v>
      </c>
      <c r="AB164">
        <f t="shared" ca="1" si="206"/>
        <v>0</v>
      </c>
      <c r="AC164">
        <f t="shared" ca="1" si="207"/>
        <v>0</v>
      </c>
      <c r="AD164">
        <f t="shared" ca="1" si="208"/>
        <v>0</v>
      </c>
      <c r="AE164">
        <f t="shared" ca="1" si="209"/>
        <v>0</v>
      </c>
      <c r="AF164">
        <f t="shared" ca="1" si="210"/>
        <v>0</v>
      </c>
      <c r="AG164">
        <f t="shared" ca="1" si="211"/>
        <v>0</v>
      </c>
      <c r="AH164">
        <f t="shared" ca="1" si="212"/>
        <v>0</v>
      </c>
      <c r="AI164">
        <f t="shared" ca="1" si="213"/>
        <v>0</v>
      </c>
      <c r="AJ164">
        <f t="shared" ca="1" si="214"/>
        <v>0</v>
      </c>
      <c r="AK164">
        <f t="shared" ca="1" si="215"/>
        <v>0</v>
      </c>
    </row>
    <row r="165" spans="3:37" x14ac:dyDescent="0.2">
      <c r="C165">
        <f t="shared" ca="1" si="172"/>
        <v>0.57080144541097666</v>
      </c>
      <c r="D165">
        <f t="shared" ca="1" si="173"/>
        <v>0.62926653668388888</v>
      </c>
      <c r="E165">
        <f t="shared" ca="1" si="195"/>
        <v>-5.8465091272912217E-2</v>
      </c>
      <c r="R165">
        <f t="shared" ca="1" si="196"/>
        <v>0</v>
      </c>
      <c r="S165">
        <f t="shared" ca="1" si="197"/>
        <v>0</v>
      </c>
      <c r="T165">
        <f t="shared" ca="1" si="198"/>
        <v>0</v>
      </c>
      <c r="U165">
        <f t="shared" ca="1" si="199"/>
        <v>0</v>
      </c>
      <c r="V165">
        <f t="shared" ca="1" si="200"/>
        <v>0</v>
      </c>
      <c r="W165">
        <f t="shared" ca="1" si="201"/>
        <v>0</v>
      </c>
      <c r="X165">
        <f t="shared" ca="1" si="202"/>
        <v>0</v>
      </c>
      <c r="Y165">
        <f t="shared" ca="1" si="203"/>
        <v>0</v>
      </c>
      <c r="Z165">
        <f t="shared" ca="1" si="204"/>
        <v>0</v>
      </c>
      <c r="AA165">
        <f t="shared" ca="1" si="205"/>
        <v>1</v>
      </c>
      <c r="AB165">
        <f t="shared" ca="1" si="206"/>
        <v>0</v>
      </c>
      <c r="AC165">
        <f t="shared" ca="1" si="207"/>
        <v>0</v>
      </c>
      <c r="AD165">
        <f t="shared" ca="1" si="208"/>
        <v>0</v>
      </c>
      <c r="AE165">
        <f t="shared" ca="1" si="209"/>
        <v>0</v>
      </c>
      <c r="AF165">
        <f t="shared" ca="1" si="210"/>
        <v>0</v>
      </c>
      <c r="AG165">
        <f t="shared" ca="1" si="211"/>
        <v>0</v>
      </c>
      <c r="AH165">
        <f t="shared" ca="1" si="212"/>
        <v>0</v>
      </c>
      <c r="AI165">
        <f t="shared" ca="1" si="213"/>
        <v>0</v>
      </c>
      <c r="AJ165">
        <f t="shared" ca="1" si="214"/>
        <v>0</v>
      </c>
      <c r="AK165">
        <f t="shared" ca="1" si="215"/>
        <v>0</v>
      </c>
    </row>
    <row r="166" spans="3:37" x14ac:dyDescent="0.2">
      <c r="C166">
        <f t="shared" ca="1" si="172"/>
        <v>0.63020475585318758</v>
      </c>
      <c r="D166">
        <f t="shared" ca="1" si="173"/>
        <v>0.67705522222745684</v>
      </c>
      <c r="E166">
        <f t="shared" ca="1" si="195"/>
        <v>-4.6850466374269262E-2</v>
      </c>
      <c r="R166">
        <f t="shared" ca="1" si="196"/>
        <v>0</v>
      </c>
      <c r="S166">
        <f t="shared" ca="1" si="197"/>
        <v>0</v>
      </c>
      <c r="T166">
        <f t="shared" ca="1" si="198"/>
        <v>0</v>
      </c>
      <c r="U166">
        <f t="shared" ca="1" si="199"/>
        <v>0</v>
      </c>
      <c r="V166">
        <f t="shared" ca="1" si="200"/>
        <v>0</v>
      </c>
      <c r="W166">
        <f t="shared" ca="1" si="201"/>
        <v>0</v>
      </c>
      <c r="X166">
        <f t="shared" ca="1" si="202"/>
        <v>0</v>
      </c>
      <c r="Y166">
        <f t="shared" ca="1" si="203"/>
        <v>0</v>
      </c>
      <c r="Z166">
        <f t="shared" ca="1" si="204"/>
        <v>0</v>
      </c>
      <c r="AA166">
        <f t="shared" ca="1" si="205"/>
        <v>1</v>
      </c>
      <c r="AB166">
        <f t="shared" ca="1" si="206"/>
        <v>0</v>
      </c>
      <c r="AC166">
        <f t="shared" ca="1" si="207"/>
        <v>0</v>
      </c>
      <c r="AD166">
        <f t="shared" ca="1" si="208"/>
        <v>0</v>
      </c>
      <c r="AE166">
        <f t="shared" ca="1" si="209"/>
        <v>0</v>
      </c>
      <c r="AF166">
        <f t="shared" ca="1" si="210"/>
        <v>0</v>
      </c>
      <c r="AG166">
        <f t="shared" ca="1" si="211"/>
        <v>0</v>
      </c>
      <c r="AH166">
        <f t="shared" ca="1" si="212"/>
        <v>0</v>
      </c>
      <c r="AI166">
        <f t="shared" ca="1" si="213"/>
        <v>0</v>
      </c>
      <c r="AJ166">
        <f t="shared" ca="1" si="214"/>
        <v>0</v>
      </c>
      <c r="AK166">
        <f t="shared" ca="1" si="215"/>
        <v>0</v>
      </c>
    </row>
    <row r="167" spans="3:37" x14ac:dyDescent="0.2">
      <c r="C167">
        <f t="shared" ca="1" si="172"/>
        <v>0.29695924564859205</v>
      </c>
      <c r="D167">
        <f t="shared" ca="1" si="173"/>
        <v>0.64378785737070687</v>
      </c>
      <c r="E167">
        <f t="shared" ca="1" si="195"/>
        <v>-0.34682861172211482</v>
      </c>
      <c r="R167">
        <f t="shared" ca="1" si="196"/>
        <v>0</v>
      </c>
      <c r="S167">
        <f t="shared" ca="1" si="197"/>
        <v>0</v>
      </c>
      <c r="T167">
        <f t="shared" ca="1" si="198"/>
        <v>0</v>
      </c>
      <c r="U167">
        <f t="shared" ca="1" si="199"/>
        <v>0</v>
      </c>
      <c r="V167">
        <f t="shared" ca="1" si="200"/>
        <v>0</v>
      </c>
      <c r="W167">
        <f t="shared" ca="1" si="201"/>
        <v>0</v>
      </c>
      <c r="X167">
        <f t="shared" ca="1" si="202"/>
        <v>1</v>
      </c>
      <c r="Y167">
        <f t="shared" ca="1" si="203"/>
        <v>0</v>
      </c>
      <c r="Z167">
        <f t="shared" ca="1" si="204"/>
        <v>0</v>
      </c>
      <c r="AA167">
        <f t="shared" ca="1" si="205"/>
        <v>0</v>
      </c>
      <c r="AB167">
        <f t="shared" ca="1" si="206"/>
        <v>0</v>
      </c>
      <c r="AC167">
        <f t="shared" ca="1" si="207"/>
        <v>0</v>
      </c>
      <c r="AD167">
        <f t="shared" ca="1" si="208"/>
        <v>0</v>
      </c>
      <c r="AE167">
        <f t="shared" ca="1" si="209"/>
        <v>0</v>
      </c>
      <c r="AF167">
        <f t="shared" ca="1" si="210"/>
        <v>0</v>
      </c>
      <c r="AG167">
        <f t="shared" ca="1" si="211"/>
        <v>0</v>
      </c>
      <c r="AH167">
        <f t="shared" ca="1" si="212"/>
        <v>0</v>
      </c>
      <c r="AI167">
        <f t="shared" ca="1" si="213"/>
        <v>0</v>
      </c>
      <c r="AJ167">
        <f t="shared" ca="1" si="214"/>
        <v>0</v>
      </c>
      <c r="AK167">
        <f t="shared" ca="1" si="215"/>
        <v>0</v>
      </c>
    </row>
    <row r="168" spans="3:37" x14ac:dyDescent="0.2">
      <c r="C168">
        <f t="shared" ca="1" si="172"/>
        <v>0.47065781694236353</v>
      </c>
      <c r="D168">
        <f t="shared" ca="1" si="173"/>
        <v>0.46026468044192703</v>
      </c>
      <c r="E168">
        <f t="shared" ca="1" si="195"/>
        <v>1.0393136500436495E-2</v>
      </c>
      <c r="R168">
        <f t="shared" ca="1" si="196"/>
        <v>0</v>
      </c>
      <c r="S168">
        <f t="shared" ca="1" si="197"/>
        <v>0</v>
      </c>
      <c r="T168">
        <f t="shared" ca="1" si="198"/>
        <v>0</v>
      </c>
      <c r="U168">
        <f t="shared" ca="1" si="199"/>
        <v>0</v>
      </c>
      <c r="V168">
        <f t="shared" ca="1" si="200"/>
        <v>0</v>
      </c>
      <c r="W168">
        <f t="shared" ca="1" si="201"/>
        <v>0</v>
      </c>
      <c r="X168">
        <f t="shared" ca="1" si="202"/>
        <v>0</v>
      </c>
      <c r="Y168">
        <f t="shared" ca="1" si="203"/>
        <v>0</v>
      </c>
      <c r="Z168">
        <f t="shared" ca="1" si="204"/>
        <v>0</v>
      </c>
      <c r="AA168">
        <f t="shared" ca="1" si="205"/>
        <v>0</v>
      </c>
      <c r="AB168">
        <f t="shared" ca="1" si="206"/>
        <v>1</v>
      </c>
      <c r="AC168">
        <f t="shared" ca="1" si="207"/>
        <v>0</v>
      </c>
      <c r="AD168">
        <f t="shared" ca="1" si="208"/>
        <v>0</v>
      </c>
      <c r="AE168">
        <f t="shared" ca="1" si="209"/>
        <v>0</v>
      </c>
      <c r="AF168">
        <f t="shared" ca="1" si="210"/>
        <v>0</v>
      </c>
      <c r="AG168">
        <f t="shared" ca="1" si="211"/>
        <v>0</v>
      </c>
      <c r="AH168">
        <f t="shared" ca="1" si="212"/>
        <v>0</v>
      </c>
      <c r="AI168">
        <f t="shared" ca="1" si="213"/>
        <v>0</v>
      </c>
      <c r="AJ168">
        <f t="shared" ca="1" si="214"/>
        <v>0</v>
      </c>
      <c r="AK168">
        <f t="shared" ca="1" si="215"/>
        <v>0</v>
      </c>
    </row>
    <row r="169" spans="3:37" x14ac:dyDescent="0.2">
      <c r="C169">
        <f t="shared" ca="1" si="172"/>
        <v>0.8002294927614555</v>
      </c>
      <c r="D169">
        <f t="shared" ca="1" si="173"/>
        <v>0.71831120870655862</v>
      </c>
      <c r="E169">
        <f t="shared" ref="E169:E184" ca="1" si="216">C169-D169</f>
        <v>8.1918284054896873E-2</v>
      </c>
      <c r="R169">
        <f t="shared" ref="R169:R184" ca="1" si="217">IF(AND($E169&gt;-1,$E169&lt;=-0.9),1,0)</f>
        <v>0</v>
      </c>
      <c r="S169">
        <f t="shared" ref="S169:S184" ca="1" si="218">IF(AND($E169&gt;-0.9,$E169&lt;=-0.8),1,0)</f>
        <v>0</v>
      </c>
      <c r="T169">
        <f t="shared" ref="T169:T184" ca="1" si="219">IF(AND($E169&gt;-0.8,$E169&lt;=-0.7),1,0)</f>
        <v>0</v>
      </c>
      <c r="U169">
        <f t="shared" ref="U169:U184" ca="1" si="220">IF(AND($E169&gt;-0.7,$E169&lt;=-0.6),1,0)</f>
        <v>0</v>
      </c>
      <c r="V169">
        <f t="shared" ref="V169:V184" ca="1" si="221">IF(AND($E169&gt;-0.6,$E169&lt;=-0.5),1,0)</f>
        <v>0</v>
      </c>
      <c r="W169">
        <f t="shared" ref="W169:W184" ca="1" si="222">IF(AND($E169&gt;-0.5,$E169&lt;=-0.4),1,0)</f>
        <v>0</v>
      </c>
      <c r="X169">
        <f t="shared" ref="X169:X184" ca="1" si="223">IF(AND($E169&gt;-0.4,$E169&lt;=-0.3),1,0)</f>
        <v>0</v>
      </c>
      <c r="Y169">
        <f t="shared" ref="Y169:Y184" ca="1" si="224">IF(AND($E169&gt;-0.3,$E169&lt;=-0.2),1,0)</f>
        <v>0</v>
      </c>
      <c r="Z169">
        <f t="shared" ref="Z169:Z184" ca="1" si="225">IF(AND($E169&gt;-0.2,$E169&lt;=-0.1),1,0)</f>
        <v>0</v>
      </c>
      <c r="AA169">
        <f t="shared" ref="AA169:AA184" ca="1" si="226">IF(AND($E169&gt;-0.1,$E169&lt;=0),1,0)</f>
        <v>0</v>
      </c>
      <c r="AB169">
        <f t="shared" ref="AB169:AB184" ca="1" si="227">IF(AND($E169&gt;0,$E169&lt;=0.1),1,0)</f>
        <v>1</v>
      </c>
      <c r="AC169">
        <f t="shared" ref="AC169:AC184" ca="1" si="228">IF(AND($E169&gt;0.1,$E169&lt;=0.2),1,0)</f>
        <v>0</v>
      </c>
      <c r="AD169">
        <f t="shared" ref="AD169:AD184" ca="1" si="229">IF(AND($E169&gt;0.2,$E169&lt;=0.3),1,0)</f>
        <v>0</v>
      </c>
      <c r="AE169">
        <f t="shared" ref="AE169:AE184" ca="1" si="230">IF(AND($E169&gt;0.3,$E169&lt;=0.4),1,0)</f>
        <v>0</v>
      </c>
      <c r="AF169">
        <f t="shared" ref="AF169:AF184" ca="1" si="231">IF(AND($E169&gt;0.4,$E169&lt;=0.5),1,0)</f>
        <v>0</v>
      </c>
      <c r="AG169">
        <f t="shared" ref="AG169:AG184" ca="1" si="232">IF(AND($E169&gt;0.5,$E169&lt;=0.6),1,0)</f>
        <v>0</v>
      </c>
      <c r="AH169">
        <f t="shared" ref="AH169:AH184" ca="1" si="233">IF(AND($E169&gt;0.6,$E169&lt;=0.7),1,0)</f>
        <v>0</v>
      </c>
      <c r="AI169">
        <f t="shared" ref="AI169:AI184" ca="1" si="234">IF(AND($E169&gt;0.7,$E169&lt;=0.8),1,0)</f>
        <v>0</v>
      </c>
      <c r="AJ169">
        <f t="shared" ref="AJ169:AJ184" ca="1" si="235">IF(AND($E169&gt;0.8,$E169&lt;=0.9),1,0)</f>
        <v>0</v>
      </c>
      <c r="AK169">
        <f t="shared" ref="AK169:AK184" ca="1" si="236">IF(AND($E169&gt;0.9,$E169&lt;=1),1,0)</f>
        <v>0</v>
      </c>
    </row>
    <row r="170" spans="3:37" x14ac:dyDescent="0.2">
      <c r="C170">
        <f t="shared" ca="1" si="172"/>
        <v>0.48272999040945141</v>
      </c>
      <c r="D170">
        <f t="shared" ca="1" si="173"/>
        <v>0.96419026939670305</v>
      </c>
      <c r="E170">
        <f t="shared" ca="1" si="216"/>
        <v>-0.48146027898725163</v>
      </c>
      <c r="R170">
        <f t="shared" ca="1" si="217"/>
        <v>0</v>
      </c>
      <c r="S170">
        <f t="shared" ca="1" si="218"/>
        <v>0</v>
      </c>
      <c r="T170">
        <f t="shared" ca="1" si="219"/>
        <v>0</v>
      </c>
      <c r="U170">
        <f t="shared" ca="1" si="220"/>
        <v>0</v>
      </c>
      <c r="V170">
        <f t="shared" ca="1" si="221"/>
        <v>0</v>
      </c>
      <c r="W170">
        <f t="shared" ca="1" si="222"/>
        <v>1</v>
      </c>
      <c r="X170">
        <f t="shared" ca="1" si="223"/>
        <v>0</v>
      </c>
      <c r="Y170">
        <f t="shared" ca="1" si="224"/>
        <v>0</v>
      </c>
      <c r="Z170">
        <f t="shared" ca="1" si="225"/>
        <v>0</v>
      </c>
      <c r="AA170">
        <f t="shared" ca="1" si="226"/>
        <v>0</v>
      </c>
      <c r="AB170">
        <f t="shared" ca="1" si="227"/>
        <v>0</v>
      </c>
      <c r="AC170">
        <f t="shared" ca="1" si="228"/>
        <v>0</v>
      </c>
      <c r="AD170">
        <f t="shared" ca="1" si="229"/>
        <v>0</v>
      </c>
      <c r="AE170">
        <f t="shared" ca="1" si="230"/>
        <v>0</v>
      </c>
      <c r="AF170">
        <f t="shared" ca="1" si="231"/>
        <v>0</v>
      </c>
      <c r="AG170">
        <f t="shared" ca="1" si="232"/>
        <v>0</v>
      </c>
      <c r="AH170">
        <f t="shared" ca="1" si="233"/>
        <v>0</v>
      </c>
      <c r="AI170">
        <f t="shared" ca="1" si="234"/>
        <v>0</v>
      </c>
      <c r="AJ170">
        <f t="shared" ca="1" si="235"/>
        <v>0</v>
      </c>
      <c r="AK170">
        <f t="shared" ca="1" si="236"/>
        <v>0</v>
      </c>
    </row>
    <row r="171" spans="3:37" x14ac:dyDescent="0.2">
      <c r="C171">
        <f t="shared" ca="1" si="172"/>
        <v>0.23529281402416272</v>
      </c>
      <c r="D171">
        <f t="shared" ca="1" si="173"/>
        <v>0.3343352774531545</v>
      </c>
      <c r="E171">
        <f t="shared" ca="1" si="216"/>
        <v>-9.9042463428991784E-2</v>
      </c>
      <c r="R171">
        <f t="shared" ca="1" si="217"/>
        <v>0</v>
      </c>
      <c r="S171">
        <f t="shared" ca="1" si="218"/>
        <v>0</v>
      </c>
      <c r="T171">
        <f t="shared" ca="1" si="219"/>
        <v>0</v>
      </c>
      <c r="U171">
        <f t="shared" ca="1" si="220"/>
        <v>0</v>
      </c>
      <c r="V171">
        <f t="shared" ca="1" si="221"/>
        <v>0</v>
      </c>
      <c r="W171">
        <f t="shared" ca="1" si="222"/>
        <v>0</v>
      </c>
      <c r="X171">
        <f t="shared" ca="1" si="223"/>
        <v>0</v>
      </c>
      <c r="Y171">
        <f t="shared" ca="1" si="224"/>
        <v>0</v>
      </c>
      <c r="Z171">
        <f t="shared" ca="1" si="225"/>
        <v>0</v>
      </c>
      <c r="AA171">
        <f t="shared" ca="1" si="226"/>
        <v>1</v>
      </c>
      <c r="AB171">
        <f t="shared" ca="1" si="227"/>
        <v>0</v>
      </c>
      <c r="AC171">
        <f t="shared" ca="1" si="228"/>
        <v>0</v>
      </c>
      <c r="AD171">
        <f t="shared" ca="1" si="229"/>
        <v>0</v>
      </c>
      <c r="AE171">
        <f t="shared" ca="1" si="230"/>
        <v>0</v>
      </c>
      <c r="AF171">
        <f t="shared" ca="1" si="231"/>
        <v>0</v>
      </c>
      <c r="AG171">
        <f t="shared" ca="1" si="232"/>
        <v>0</v>
      </c>
      <c r="AH171">
        <f t="shared" ca="1" si="233"/>
        <v>0</v>
      </c>
      <c r="AI171">
        <f t="shared" ca="1" si="234"/>
        <v>0</v>
      </c>
      <c r="AJ171">
        <f t="shared" ca="1" si="235"/>
        <v>0</v>
      </c>
      <c r="AK171">
        <f t="shared" ca="1" si="236"/>
        <v>0</v>
      </c>
    </row>
    <row r="172" spans="3:37" x14ac:dyDescent="0.2">
      <c r="C172">
        <f t="shared" ca="1" si="172"/>
        <v>0.47079977073163592</v>
      </c>
      <c r="D172">
        <f t="shared" ca="1" si="173"/>
        <v>0.79387982744151375</v>
      </c>
      <c r="E172">
        <f t="shared" ca="1" si="216"/>
        <v>-0.32308005670987783</v>
      </c>
      <c r="R172">
        <f t="shared" ca="1" si="217"/>
        <v>0</v>
      </c>
      <c r="S172">
        <f t="shared" ca="1" si="218"/>
        <v>0</v>
      </c>
      <c r="T172">
        <f t="shared" ca="1" si="219"/>
        <v>0</v>
      </c>
      <c r="U172">
        <f t="shared" ca="1" si="220"/>
        <v>0</v>
      </c>
      <c r="V172">
        <f t="shared" ca="1" si="221"/>
        <v>0</v>
      </c>
      <c r="W172">
        <f t="shared" ca="1" si="222"/>
        <v>0</v>
      </c>
      <c r="X172">
        <f t="shared" ca="1" si="223"/>
        <v>1</v>
      </c>
      <c r="Y172">
        <f t="shared" ca="1" si="224"/>
        <v>0</v>
      </c>
      <c r="Z172">
        <f t="shared" ca="1" si="225"/>
        <v>0</v>
      </c>
      <c r="AA172">
        <f t="shared" ca="1" si="226"/>
        <v>0</v>
      </c>
      <c r="AB172">
        <f t="shared" ca="1" si="227"/>
        <v>0</v>
      </c>
      <c r="AC172">
        <f t="shared" ca="1" si="228"/>
        <v>0</v>
      </c>
      <c r="AD172">
        <f t="shared" ca="1" si="229"/>
        <v>0</v>
      </c>
      <c r="AE172">
        <f t="shared" ca="1" si="230"/>
        <v>0</v>
      </c>
      <c r="AF172">
        <f t="shared" ca="1" si="231"/>
        <v>0</v>
      </c>
      <c r="AG172">
        <f t="shared" ca="1" si="232"/>
        <v>0</v>
      </c>
      <c r="AH172">
        <f t="shared" ca="1" si="233"/>
        <v>0</v>
      </c>
      <c r="AI172">
        <f t="shared" ca="1" si="234"/>
        <v>0</v>
      </c>
      <c r="AJ172">
        <f t="shared" ca="1" si="235"/>
        <v>0</v>
      </c>
      <c r="AK172">
        <f t="shared" ca="1" si="236"/>
        <v>0</v>
      </c>
    </row>
    <row r="173" spans="3:37" x14ac:dyDescent="0.2">
      <c r="C173">
        <f t="shared" ca="1" si="172"/>
        <v>0.758929908669148</v>
      </c>
      <c r="D173">
        <f t="shared" ca="1" si="173"/>
        <v>0.4593782841750455</v>
      </c>
      <c r="E173">
        <f t="shared" ca="1" si="216"/>
        <v>0.2995516244941025</v>
      </c>
      <c r="R173">
        <f t="shared" ca="1" si="217"/>
        <v>0</v>
      </c>
      <c r="S173">
        <f t="shared" ca="1" si="218"/>
        <v>0</v>
      </c>
      <c r="T173">
        <f t="shared" ca="1" si="219"/>
        <v>0</v>
      </c>
      <c r="U173">
        <f t="shared" ca="1" si="220"/>
        <v>0</v>
      </c>
      <c r="V173">
        <f t="shared" ca="1" si="221"/>
        <v>0</v>
      </c>
      <c r="W173">
        <f t="shared" ca="1" si="222"/>
        <v>0</v>
      </c>
      <c r="X173">
        <f t="shared" ca="1" si="223"/>
        <v>0</v>
      </c>
      <c r="Y173">
        <f t="shared" ca="1" si="224"/>
        <v>0</v>
      </c>
      <c r="Z173">
        <f t="shared" ca="1" si="225"/>
        <v>0</v>
      </c>
      <c r="AA173">
        <f t="shared" ca="1" si="226"/>
        <v>0</v>
      </c>
      <c r="AB173">
        <f t="shared" ca="1" si="227"/>
        <v>0</v>
      </c>
      <c r="AC173">
        <f t="shared" ca="1" si="228"/>
        <v>0</v>
      </c>
      <c r="AD173">
        <f t="shared" ca="1" si="229"/>
        <v>1</v>
      </c>
      <c r="AE173">
        <f t="shared" ca="1" si="230"/>
        <v>0</v>
      </c>
      <c r="AF173">
        <f t="shared" ca="1" si="231"/>
        <v>0</v>
      </c>
      <c r="AG173">
        <f t="shared" ca="1" si="232"/>
        <v>0</v>
      </c>
      <c r="AH173">
        <f t="shared" ca="1" si="233"/>
        <v>0</v>
      </c>
      <c r="AI173">
        <f t="shared" ca="1" si="234"/>
        <v>0</v>
      </c>
      <c r="AJ173">
        <f t="shared" ca="1" si="235"/>
        <v>0</v>
      </c>
      <c r="AK173">
        <f t="shared" ca="1" si="236"/>
        <v>0</v>
      </c>
    </row>
    <row r="174" spans="3:37" x14ac:dyDescent="0.2">
      <c r="C174">
        <f t="shared" ca="1" si="172"/>
        <v>0.67758586634110873</v>
      </c>
      <c r="D174">
        <f t="shared" ca="1" si="173"/>
        <v>0.71478545506099767</v>
      </c>
      <c r="E174">
        <f t="shared" ca="1" si="216"/>
        <v>-3.7199588719888932E-2</v>
      </c>
      <c r="R174">
        <f t="shared" ca="1" si="217"/>
        <v>0</v>
      </c>
      <c r="S174">
        <f t="shared" ca="1" si="218"/>
        <v>0</v>
      </c>
      <c r="T174">
        <f t="shared" ca="1" si="219"/>
        <v>0</v>
      </c>
      <c r="U174">
        <f t="shared" ca="1" si="220"/>
        <v>0</v>
      </c>
      <c r="V174">
        <f t="shared" ca="1" si="221"/>
        <v>0</v>
      </c>
      <c r="W174">
        <f t="shared" ca="1" si="222"/>
        <v>0</v>
      </c>
      <c r="X174">
        <f t="shared" ca="1" si="223"/>
        <v>0</v>
      </c>
      <c r="Y174">
        <f t="shared" ca="1" si="224"/>
        <v>0</v>
      </c>
      <c r="Z174">
        <f t="shared" ca="1" si="225"/>
        <v>0</v>
      </c>
      <c r="AA174">
        <f t="shared" ca="1" si="226"/>
        <v>1</v>
      </c>
      <c r="AB174">
        <f t="shared" ca="1" si="227"/>
        <v>0</v>
      </c>
      <c r="AC174">
        <f t="shared" ca="1" si="228"/>
        <v>0</v>
      </c>
      <c r="AD174">
        <f t="shared" ca="1" si="229"/>
        <v>0</v>
      </c>
      <c r="AE174">
        <f t="shared" ca="1" si="230"/>
        <v>0</v>
      </c>
      <c r="AF174">
        <f t="shared" ca="1" si="231"/>
        <v>0</v>
      </c>
      <c r="AG174">
        <f t="shared" ca="1" si="232"/>
        <v>0</v>
      </c>
      <c r="AH174">
        <f t="shared" ca="1" si="233"/>
        <v>0</v>
      </c>
      <c r="AI174">
        <f t="shared" ca="1" si="234"/>
        <v>0</v>
      </c>
      <c r="AJ174">
        <f t="shared" ca="1" si="235"/>
        <v>0</v>
      </c>
      <c r="AK174">
        <f t="shared" ca="1" si="236"/>
        <v>0</v>
      </c>
    </row>
    <row r="175" spans="3:37" x14ac:dyDescent="0.2">
      <c r="C175">
        <f t="shared" ca="1" si="172"/>
        <v>0.4589375318657114</v>
      </c>
      <c r="D175">
        <f t="shared" ca="1" si="173"/>
        <v>0.27153592472843729</v>
      </c>
      <c r="E175">
        <f t="shared" ca="1" si="216"/>
        <v>0.18740160713727411</v>
      </c>
      <c r="R175">
        <f t="shared" ca="1" si="217"/>
        <v>0</v>
      </c>
      <c r="S175">
        <f t="shared" ca="1" si="218"/>
        <v>0</v>
      </c>
      <c r="T175">
        <f t="shared" ca="1" si="219"/>
        <v>0</v>
      </c>
      <c r="U175">
        <f t="shared" ca="1" si="220"/>
        <v>0</v>
      </c>
      <c r="V175">
        <f t="shared" ca="1" si="221"/>
        <v>0</v>
      </c>
      <c r="W175">
        <f t="shared" ca="1" si="222"/>
        <v>0</v>
      </c>
      <c r="X175">
        <f t="shared" ca="1" si="223"/>
        <v>0</v>
      </c>
      <c r="Y175">
        <f t="shared" ca="1" si="224"/>
        <v>0</v>
      </c>
      <c r="Z175">
        <f t="shared" ca="1" si="225"/>
        <v>0</v>
      </c>
      <c r="AA175">
        <f t="shared" ca="1" si="226"/>
        <v>0</v>
      </c>
      <c r="AB175">
        <f t="shared" ca="1" si="227"/>
        <v>0</v>
      </c>
      <c r="AC175">
        <f t="shared" ca="1" si="228"/>
        <v>1</v>
      </c>
      <c r="AD175">
        <f t="shared" ca="1" si="229"/>
        <v>0</v>
      </c>
      <c r="AE175">
        <f t="shared" ca="1" si="230"/>
        <v>0</v>
      </c>
      <c r="AF175">
        <f t="shared" ca="1" si="231"/>
        <v>0</v>
      </c>
      <c r="AG175">
        <f t="shared" ca="1" si="232"/>
        <v>0</v>
      </c>
      <c r="AH175">
        <f t="shared" ca="1" si="233"/>
        <v>0</v>
      </c>
      <c r="AI175">
        <f t="shared" ca="1" si="234"/>
        <v>0</v>
      </c>
      <c r="AJ175">
        <f t="shared" ca="1" si="235"/>
        <v>0</v>
      </c>
      <c r="AK175">
        <f t="shared" ca="1" si="236"/>
        <v>0</v>
      </c>
    </row>
    <row r="176" spans="3:37" x14ac:dyDescent="0.2">
      <c r="C176">
        <f t="shared" ca="1" si="172"/>
        <v>0.69824637968060244</v>
      </c>
      <c r="D176">
        <f t="shared" ca="1" si="173"/>
        <v>0.50109555445666565</v>
      </c>
      <c r="E176">
        <f t="shared" ca="1" si="216"/>
        <v>0.19715082522393679</v>
      </c>
      <c r="R176">
        <f t="shared" ca="1" si="217"/>
        <v>0</v>
      </c>
      <c r="S176">
        <f t="shared" ca="1" si="218"/>
        <v>0</v>
      </c>
      <c r="T176">
        <f t="shared" ca="1" si="219"/>
        <v>0</v>
      </c>
      <c r="U176">
        <f t="shared" ca="1" si="220"/>
        <v>0</v>
      </c>
      <c r="V176">
        <f t="shared" ca="1" si="221"/>
        <v>0</v>
      </c>
      <c r="W176">
        <f t="shared" ca="1" si="222"/>
        <v>0</v>
      </c>
      <c r="X176">
        <f t="shared" ca="1" si="223"/>
        <v>0</v>
      </c>
      <c r="Y176">
        <f t="shared" ca="1" si="224"/>
        <v>0</v>
      </c>
      <c r="Z176">
        <f t="shared" ca="1" si="225"/>
        <v>0</v>
      </c>
      <c r="AA176">
        <f t="shared" ca="1" si="226"/>
        <v>0</v>
      </c>
      <c r="AB176">
        <f t="shared" ca="1" si="227"/>
        <v>0</v>
      </c>
      <c r="AC176">
        <f t="shared" ca="1" si="228"/>
        <v>1</v>
      </c>
      <c r="AD176">
        <f t="shared" ca="1" si="229"/>
        <v>0</v>
      </c>
      <c r="AE176">
        <f t="shared" ca="1" si="230"/>
        <v>0</v>
      </c>
      <c r="AF176">
        <f t="shared" ca="1" si="231"/>
        <v>0</v>
      </c>
      <c r="AG176">
        <f t="shared" ca="1" si="232"/>
        <v>0</v>
      </c>
      <c r="AH176">
        <f t="shared" ca="1" si="233"/>
        <v>0</v>
      </c>
      <c r="AI176">
        <f t="shared" ca="1" si="234"/>
        <v>0</v>
      </c>
      <c r="AJ176">
        <f t="shared" ca="1" si="235"/>
        <v>0</v>
      </c>
      <c r="AK176">
        <f t="shared" ca="1" si="236"/>
        <v>0</v>
      </c>
    </row>
    <row r="177" spans="3:37" x14ac:dyDescent="0.2">
      <c r="C177">
        <f t="shared" ca="1" si="172"/>
        <v>0.3847807975854261</v>
      </c>
      <c r="D177">
        <f t="shared" ca="1" si="173"/>
        <v>0.81358554384500981</v>
      </c>
      <c r="E177">
        <f t="shared" ca="1" si="216"/>
        <v>-0.4288047462595837</v>
      </c>
      <c r="R177">
        <f t="shared" ca="1" si="217"/>
        <v>0</v>
      </c>
      <c r="S177">
        <f t="shared" ca="1" si="218"/>
        <v>0</v>
      </c>
      <c r="T177">
        <f t="shared" ca="1" si="219"/>
        <v>0</v>
      </c>
      <c r="U177">
        <f t="shared" ca="1" si="220"/>
        <v>0</v>
      </c>
      <c r="V177">
        <f t="shared" ca="1" si="221"/>
        <v>0</v>
      </c>
      <c r="W177">
        <f t="shared" ca="1" si="222"/>
        <v>1</v>
      </c>
      <c r="X177">
        <f t="shared" ca="1" si="223"/>
        <v>0</v>
      </c>
      <c r="Y177">
        <f t="shared" ca="1" si="224"/>
        <v>0</v>
      </c>
      <c r="Z177">
        <f t="shared" ca="1" si="225"/>
        <v>0</v>
      </c>
      <c r="AA177">
        <f t="shared" ca="1" si="226"/>
        <v>0</v>
      </c>
      <c r="AB177">
        <f t="shared" ca="1" si="227"/>
        <v>0</v>
      </c>
      <c r="AC177">
        <f t="shared" ca="1" si="228"/>
        <v>0</v>
      </c>
      <c r="AD177">
        <f t="shared" ca="1" si="229"/>
        <v>0</v>
      </c>
      <c r="AE177">
        <f t="shared" ca="1" si="230"/>
        <v>0</v>
      </c>
      <c r="AF177">
        <f t="shared" ca="1" si="231"/>
        <v>0</v>
      </c>
      <c r="AG177">
        <f t="shared" ca="1" si="232"/>
        <v>0</v>
      </c>
      <c r="AH177">
        <f t="shared" ca="1" si="233"/>
        <v>0</v>
      </c>
      <c r="AI177">
        <f t="shared" ca="1" si="234"/>
        <v>0</v>
      </c>
      <c r="AJ177">
        <f t="shared" ca="1" si="235"/>
        <v>0</v>
      </c>
      <c r="AK177">
        <f t="shared" ca="1" si="236"/>
        <v>0</v>
      </c>
    </row>
    <row r="178" spans="3:37" x14ac:dyDescent="0.2">
      <c r="C178">
        <f t="shared" ca="1" si="172"/>
        <v>0.43385216086210138</v>
      </c>
      <c r="D178">
        <f t="shared" ca="1" si="173"/>
        <v>0.71099509054984633</v>
      </c>
      <c r="E178">
        <f t="shared" ca="1" si="216"/>
        <v>-0.27714292968774495</v>
      </c>
      <c r="R178">
        <f t="shared" ca="1" si="217"/>
        <v>0</v>
      </c>
      <c r="S178">
        <f t="shared" ca="1" si="218"/>
        <v>0</v>
      </c>
      <c r="T178">
        <f t="shared" ca="1" si="219"/>
        <v>0</v>
      </c>
      <c r="U178">
        <f t="shared" ca="1" si="220"/>
        <v>0</v>
      </c>
      <c r="V178">
        <f t="shared" ca="1" si="221"/>
        <v>0</v>
      </c>
      <c r="W178">
        <f t="shared" ca="1" si="222"/>
        <v>0</v>
      </c>
      <c r="X178">
        <f t="shared" ca="1" si="223"/>
        <v>0</v>
      </c>
      <c r="Y178">
        <f t="shared" ca="1" si="224"/>
        <v>1</v>
      </c>
      <c r="Z178">
        <f t="shared" ca="1" si="225"/>
        <v>0</v>
      </c>
      <c r="AA178">
        <f t="shared" ca="1" si="226"/>
        <v>0</v>
      </c>
      <c r="AB178">
        <f t="shared" ca="1" si="227"/>
        <v>0</v>
      </c>
      <c r="AC178">
        <f t="shared" ca="1" si="228"/>
        <v>0</v>
      </c>
      <c r="AD178">
        <f t="shared" ca="1" si="229"/>
        <v>0</v>
      </c>
      <c r="AE178">
        <f t="shared" ca="1" si="230"/>
        <v>0</v>
      </c>
      <c r="AF178">
        <f t="shared" ca="1" si="231"/>
        <v>0</v>
      </c>
      <c r="AG178">
        <f t="shared" ca="1" si="232"/>
        <v>0</v>
      </c>
      <c r="AH178">
        <f t="shared" ca="1" si="233"/>
        <v>0</v>
      </c>
      <c r="AI178">
        <f t="shared" ca="1" si="234"/>
        <v>0</v>
      </c>
      <c r="AJ178">
        <f t="shared" ca="1" si="235"/>
        <v>0</v>
      </c>
      <c r="AK178">
        <f t="shared" ca="1" si="236"/>
        <v>0</v>
      </c>
    </row>
    <row r="179" spans="3:37" x14ac:dyDescent="0.2">
      <c r="C179">
        <f t="shared" ca="1" si="172"/>
        <v>0.32473390500391192</v>
      </c>
      <c r="D179">
        <f t="shared" ca="1" si="173"/>
        <v>0.95250903906292295</v>
      </c>
      <c r="E179">
        <f t="shared" ca="1" si="216"/>
        <v>-0.62777513405901098</v>
      </c>
      <c r="R179">
        <f t="shared" ca="1" si="217"/>
        <v>0</v>
      </c>
      <c r="S179">
        <f t="shared" ca="1" si="218"/>
        <v>0</v>
      </c>
      <c r="T179">
        <f t="shared" ca="1" si="219"/>
        <v>0</v>
      </c>
      <c r="U179">
        <f t="shared" ca="1" si="220"/>
        <v>1</v>
      </c>
      <c r="V179">
        <f t="shared" ca="1" si="221"/>
        <v>0</v>
      </c>
      <c r="W179">
        <f t="shared" ca="1" si="222"/>
        <v>0</v>
      </c>
      <c r="X179">
        <f t="shared" ca="1" si="223"/>
        <v>0</v>
      </c>
      <c r="Y179">
        <f t="shared" ca="1" si="224"/>
        <v>0</v>
      </c>
      <c r="Z179">
        <f t="shared" ca="1" si="225"/>
        <v>0</v>
      </c>
      <c r="AA179">
        <f t="shared" ca="1" si="226"/>
        <v>0</v>
      </c>
      <c r="AB179">
        <f t="shared" ca="1" si="227"/>
        <v>0</v>
      </c>
      <c r="AC179">
        <f t="shared" ca="1" si="228"/>
        <v>0</v>
      </c>
      <c r="AD179">
        <f t="shared" ca="1" si="229"/>
        <v>0</v>
      </c>
      <c r="AE179">
        <f t="shared" ca="1" si="230"/>
        <v>0</v>
      </c>
      <c r="AF179">
        <f t="shared" ca="1" si="231"/>
        <v>0</v>
      </c>
      <c r="AG179">
        <f t="shared" ca="1" si="232"/>
        <v>0</v>
      </c>
      <c r="AH179">
        <f t="shared" ca="1" si="233"/>
        <v>0</v>
      </c>
      <c r="AI179">
        <f t="shared" ca="1" si="234"/>
        <v>0</v>
      </c>
      <c r="AJ179">
        <f t="shared" ca="1" si="235"/>
        <v>0</v>
      </c>
      <c r="AK179">
        <f t="shared" ca="1" si="236"/>
        <v>0</v>
      </c>
    </row>
    <row r="180" spans="3:37" x14ac:dyDescent="0.2">
      <c r="C180">
        <f t="shared" ca="1" si="172"/>
        <v>0.29444200545473487</v>
      </c>
      <c r="D180">
        <f t="shared" ca="1" si="173"/>
        <v>0.45213736706281499</v>
      </c>
      <c r="E180">
        <f t="shared" ca="1" si="216"/>
        <v>-0.15769536160808012</v>
      </c>
      <c r="R180">
        <f t="shared" ca="1" si="217"/>
        <v>0</v>
      </c>
      <c r="S180">
        <f t="shared" ca="1" si="218"/>
        <v>0</v>
      </c>
      <c r="T180">
        <f t="shared" ca="1" si="219"/>
        <v>0</v>
      </c>
      <c r="U180">
        <f t="shared" ca="1" si="220"/>
        <v>0</v>
      </c>
      <c r="V180">
        <f t="shared" ca="1" si="221"/>
        <v>0</v>
      </c>
      <c r="W180">
        <f t="shared" ca="1" si="222"/>
        <v>0</v>
      </c>
      <c r="X180">
        <f t="shared" ca="1" si="223"/>
        <v>0</v>
      </c>
      <c r="Y180">
        <f t="shared" ca="1" si="224"/>
        <v>0</v>
      </c>
      <c r="Z180">
        <f t="shared" ca="1" si="225"/>
        <v>1</v>
      </c>
      <c r="AA180">
        <f t="shared" ca="1" si="226"/>
        <v>0</v>
      </c>
      <c r="AB180">
        <f t="shared" ca="1" si="227"/>
        <v>0</v>
      </c>
      <c r="AC180">
        <f t="shared" ca="1" si="228"/>
        <v>0</v>
      </c>
      <c r="AD180">
        <f t="shared" ca="1" si="229"/>
        <v>0</v>
      </c>
      <c r="AE180">
        <f t="shared" ca="1" si="230"/>
        <v>0</v>
      </c>
      <c r="AF180">
        <f t="shared" ca="1" si="231"/>
        <v>0</v>
      </c>
      <c r="AG180">
        <f t="shared" ca="1" si="232"/>
        <v>0</v>
      </c>
      <c r="AH180">
        <f t="shared" ca="1" si="233"/>
        <v>0</v>
      </c>
      <c r="AI180">
        <f t="shared" ca="1" si="234"/>
        <v>0</v>
      </c>
      <c r="AJ180">
        <f t="shared" ca="1" si="235"/>
        <v>0</v>
      </c>
      <c r="AK180">
        <f t="shared" ca="1" si="236"/>
        <v>0</v>
      </c>
    </row>
    <row r="181" spans="3:37" x14ac:dyDescent="0.2">
      <c r="C181">
        <f t="shared" ca="1" si="172"/>
        <v>0.5895633820707451</v>
      </c>
      <c r="D181">
        <f t="shared" ca="1" si="173"/>
        <v>0.253257994085682</v>
      </c>
      <c r="E181">
        <f t="shared" ca="1" si="216"/>
        <v>0.3363053879850631</v>
      </c>
      <c r="R181">
        <f t="shared" ca="1" si="217"/>
        <v>0</v>
      </c>
      <c r="S181">
        <f t="shared" ca="1" si="218"/>
        <v>0</v>
      </c>
      <c r="T181">
        <f t="shared" ca="1" si="219"/>
        <v>0</v>
      </c>
      <c r="U181">
        <f t="shared" ca="1" si="220"/>
        <v>0</v>
      </c>
      <c r="V181">
        <f t="shared" ca="1" si="221"/>
        <v>0</v>
      </c>
      <c r="W181">
        <f t="shared" ca="1" si="222"/>
        <v>0</v>
      </c>
      <c r="X181">
        <f t="shared" ca="1" si="223"/>
        <v>0</v>
      </c>
      <c r="Y181">
        <f t="shared" ca="1" si="224"/>
        <v>0</v>
      </c>
      <c r="Z181">
        <f t="shared" ca="1" si="225"/>
        <v>0</v>
      </c>
      <c r="AA181">
        <f t="shared" ca="1" si="226"/>
        <v>0</v>
      </c>
      <c r="AB181">
        <f t="shared" ca="1" si="227"/>
        <v>0</v>
      </c>
      <c r="AC181">
        <f t="shared" ca="1" si="228"/>
        <v>0</v>
      </c>
      <c r="AD181">
        <f t="shared" ca="1" si="229"/>
        <v>0</v>
      </c>
      <c r="AE181">
        <f t="shared" ca="1" si="230"/>
        <v>1</v>
      </c>
      <c r="AF181">
        <f t="shared" ca="1" si="231"/>
        <v>0</v>
      </c>
      <c r="AG181">
        <f t="shared" ca="1" si="232"/>
        <v>0</v>
      </c>
      <c r="AH181">
        <f t="shared" ca="1" si="233"/>
        <v>0</v>
      </c>
      <c r="AI181">
        <f t="shared" ca="1" si="234"/>
        <v>0</v>
      </c>
      <c r="AJ181">
        <f t="shared" ca="1" si="235"/>
        <v>0</v>
      </c>
      <c r="AK181">
        <f t="shared" ca="1" si="236"/>
        <v>0</v>
      </c>
    </row>
    <row r="182" spans="3:37" x14ac:dyDescent="0.2">
      <c r="C182">
        <f t="shared" ca="1" si="172"/>
        <v>0.53321700299071684</v>
      </c>
      <c r="D182">
        <f t="shared" ca="1" si="173"/>
        <v>0.17993229084334361</v>
      </c>
      <c r="E182">
        <f t="shared" ca="1" si="216"/>
        <v>0.35328471214737323</v>
      </c>
      <c r="R182">
        <f t="shared" ca="1" si="217"/>
        <v>0</v>
      </c>
      <c r="S182">
        <f t="shared" ca="1" si="218"/>
        <v>0</v>
      </c>
      <c r="T182">
        <f t="shared" ca="1" si="219"/>
        <v>0</v>
      </c>
      <c r="U182">
        <f t="shared" ca="1" si="220"/>
        <v>0</v>
      </c>
      <c r="V182">
        <f t="shared" ca="1" si="221"/>
        <v>0</v>
      </c>
      <c r="W182">
        <f t="shared" ca="1" si="222"/>
        <v>0</v>
      </c>
      <c r="X182">
        <f t="shared" ca="1" si="223"/>
        <v>0</v>
      </c>
      <c r="Y182">
        <f t="shared" ca="1" si="224"/>
        <v>0</v>
      </c>
      <c r="Z182">
        <f t="shared" ca="1" si="225"/>
        <v>0</v>
      </c>
      <c r="AA182">
        <f t="shared" ca="1" si="226"/>
        <v>0</v>
      </c>
      <c r="AB182">
        <f t="shared" ca="1" si="227"/>
        <v>0</v>
      </c>
      <c r="AC182">
        <f t="shared" ca="1" si="228"/>
        <v>0</v>
      </c>
      <c r="AD182">
        <f t="shared" ca="1" si="229"/>
        <v>0</v>
      </c>
      <c r="AE182">
        <f t="shared" ca="1" si="230"/>
        <v>1</v>
      </c>
      <c r="AF182">
        <f t="shared" ca="1" si="231"/>
        <v>0</v>
      </c>
      <c r="AG182">
        <f t="shared" ca="1" si="232"/>
        <v>0</v>
      </c>
      <c r="AH182">
        <f t="shared" ca="1" si="233"/>
        <v>0</v>
      </c>
      <c r="AI182">
        <f t="shared" ca="1" si="234"/>
        <v>0</v>
      </c>
      <c r="AJ182">
        <f t="shared" ca="1" si="235"/>
        <v>0</v>
      </c>
      <c r="AK182">
        <f t="shared" ca="1" si="236"/>
        <v>0</v>
      </c>
    </row>
    <row r="183" spans="3:37" x14ac:dyDescent="0.2">
      <c r="C183">
        <f t="shared" ca="1" si="172"/>
        <v>0.46750347487559041</v>
      </c>
      <c r="D183">
        <f t="shared" ca="1" si="173"/>
        <v>0.48100361362917049</v>
      </c>
      <c r="E183">
        <f t="shared" ca="1" si="216"/>
        <v>-1.3500138753580082E-2</v>
      </c>
      <c r="R183">
        <f t="shared" ca="1" si="217"/>
        <v>0</v>
      </c>
      <c r="S183">
        <f t="shared" ca="1" si="218"/>
        <v>0</v>
      </c>
      <c r="T183">
        <f t="shared" ca="1" si="219"/>
        <v>0</v>
      </c>
      <c r="U183">
        <f t="shared" ca="1" si="220"/>
        <v>0</v>
      </c>
      <c r="V183">
        <f t="shared" ca="1" si="221"/>
        <v>0</v>
      </c>
      <c r="W183">
        <f t="shared" ca="1" si="222"/>
        <v>0</v>
      </c>
      <c r="X183">
        <f t="shared" ca="1" si="223"/>
        <v>0</v>
      </c>
      <c r="Y183">
        <f t="shared" ca="1" si="224"/>
        <v>0</v>
      </c>
      <c r="Z183">
        <f t="shared" ca="1" si="225"/>
        <v>0</v>
      </c>
      <c r="AA183">
        <f t="shared" ca="1" si="226"/>
        <v>1</v>
      </c>
      <c r="AB183">
        <f t="shared" ca="1" si="227"/>
        <v>0</v>
      </c>
      <c r="AC183">
        <f t="shared" ca="1" si="228"/>
        <v>0</v>
      </c>
      <c r="AD183">
        <f t="shared" ca="1" si="229"/>
        <v>0</v>
      </c>
      <c r="AE183">
        <f t="shared" ca="1" si="230"/>
        <v>0</v>
      </c>
      <c r="AF183">
        <f t="shared" ca="1" si="231"/>
        <v>0</v>
      </c>
      <c r="AG183">
        <f t="shared" ca="1" si="232"/>
        <v>0</v>
      </c>
      <c r="AH183">
        <f t="shared" ca="1" si="233"/>
        <v>0</v>
      </c>
      <c r="AI183">
        <f t="shared" ca="1" si="234"/>
        <v>0</v>
      </c>
      <c r="AJ183">
        <f t="shared" ca="1" si="235"/>
        <v>0</v>
      </c>
      <c r="AK183">
        <f t="shared" ca="1" si="236"/>
        <v>0</v>
      </c>
    </row>
    <row r="184" spans="3:37" x14ac:dyDescent="0.2">
      <c r="C184">
        <f t="shared" ca="1" si="172"/>
        <v>0.49566303207773077</v>
      </c>
      <c r="D184">
        <f t="shared" ca="1" si="173"/>
        <v>0.42779255696984675</v>
      </c>
      <c r="E184">
        <f t="shared" ca="1" si="216"/>
        <v>6.7870475107884021E-2</v>
      </c>
      <c r="R184">
        <f t="shared" ca="1" si="217"/>
        <v>0</v>
      </c>
      <c r="S184">
        <f t="shared" ca="1" si="218"/>
        <v>0</v>
      </c>
      <c r="T184">
        <f t="shared" ca="1" si="219"/>
        <v>0</v>
      </c>
      <c r="U184">
        <f t="shared" ca="1" si="220"/>
        <v>0</v>
      </c>
      <c r="V184">
        <f t="shared" ca="1" si="221"/>
        <v>0</v>
      </c>
      <c r="W184">
        <f t="shared" ca="1" si="222"/>
        <v>0</v>
      </c>
      <c r="X184">
        <f t="shared" ca="1" si="223"/>
        <v>0</v>
      </c>
      <c r="Y184">
        <f t="shared" ca="1" si="224"/>
        <v>0</v>
      </c>
      <c r="Z184">
        <f t="shared" ca="1" si="225"/>
        <v>0</v>
      </c>
      <c r="AA184">
        <f t="shared" ca="1" si="226"/>
        <v>0</v>
      </c>
      <c r="AB184">
        <f t="shared" ca="1" si="227"/>
        <v>1</v>
      </c>
      <c r="AC184">
        <f t="shared" ca="1" si="228"/>
        <v>0</v>
      </c>
      <c r="AD184">
        <f t="shared" ca="1" si="229"/>
        <v>0</v>
      </c>
      <c r="AE184">
        <f t="shared" ca="1" si="230"/>
        <v>0</v>
      </c>
      <c r="AF184">
        <f t="shared" ca="1" si="231"/>
        <v>0</v>
      </c>
      <c r="AG184">
        <f t="shared" ca="1" si="232"/>
        <v>0</v>
      </c>
      <c r="AH184">
        <f t="shared" ca="1" si="233"/>
        <v>0</v>
      </c>
      <c r="AI184">
        <f t="shared" ca="1" si="234"/>
        <v>0</v>
      </c>
      <c r="AJ184">
        <f t="shared" ca="1" si="235"/>
        <v>0</v>
      </c>
      <c r="AK184">
        <f t="shared" ca="1" si="236"/>
        <v>0</v>
      </c>
    </row>
    <row r="185" spans="3:37" x14ac:dyDescent="0.2">
      <c r="C185">
        <f t="shared" ca="1" si="172"/>
        <v>0.47854532364792868</v>
      </c>
      <c r="D185">
        <f t="shared" ca="1" si="173"/>
        <v>0.45127590583073052</v>
      </c>
      <c r="E185">
        <f t="shared" ref="E185:E200" ca="1" si="237">C185-D185</f>
        <v>2.726941781719816E-2</v>
      </c>
      <c r="R185">
        <f t="shared" ref="R185:R200" ca="1" si="238">IF(AND($E185&gt;-1,$E185&lt;=-0.9),1,0)</f>
        <v>0</v>
      </c>
      <c r="S185">
        <f t="shared" ref="S185:S200" ca="1" si="239">IF(AND($E185&gt;-0.9,$E185&lt;=-0.8),1,0)</f>
        <v>0</v>
      </c>
      <c r="T185">
        <f t="shared" ref="T185:T200" ca="1" si="240">IF(AND($E185&gt;-0.8,$E185&lt;=-0.7),1,0)</f>
        <v>0</v>
      </c>
      <c r="U185">
        <f t="shared" ref="U185:U200" ca="1" si="241">IF(AND($E185&gt;-0.7,$E185&lt;=-0.6),1,0)</f>
        <v>0</v>
      </c>
      <c r="V185">
        <f t="shared" ref="V185:V200" ca="1" si="242">IF(AND($E185&gt;-0.6,$E185&lt;=-0.5),1,0)</f>
        <v>0</v>
      </c>
      <c r="W185">
        <f t="shared" ref="W185:W200" ca="1" si="243">IF(AND($E185&gt;-0.5,$E185&lt;=-0.4),1,0)</f>
        <v>0</v>
      </c>
      <c r="X185">
        <f t="shared" ref="X185:X200" ca="1" si="244">IF(AND($E185&gt;-0.4,$E185&lt;=-0.3),1,0)</f>
        <v>0</v>
      </c>
      <c r="Y185">
        <f t="shared" ref="Y185:Y200" ca="1" si="245">IF(AND($E185&gt;-0.3,$E185&lt;=-0.2),1,0)</f>
        <v>0</v>
      </c>
      <c r="Z185">
        <f t="shared" ref="Z185:Z200" ca="1" si="246">IF(AND($E185&gt;-0.2,$E185&lt;=-0.1),1,0)</f>
        <v>0</v>
      </c>
      <c r="AA185">
        <f t="shared" ref="AA185:AA200" ca="1" si="247">IF(AND($E185&gt;-0.1,$E185&lt;=0),1,0)</f>
        <v>0</v>
      </c>
      <c r="AB185">
        <f t="shared" ref="AB185:AB200" ca="1" si="248">IF(AND($E185&gt;0,$E185&lt;=0.1),1,0)</f>
        <v>1</v>
      </c>
      <c r="AC185">
        <f t="shared" ref="AC185:AC200" ca="1" si="249">IF(AND($E185&gt;0.1,$E185&lt;=0.2),1,0)</f>
        <v>0</v>
      </c>
      <c r="AD185">
        <f t="shared" ref="AD185:AD200" ca="1" si="250">IF(AND($E185&gt;0.2,$E185&lt;=0.3),1,0)</f>
        <v>0</v>
      </c>
      <c r="AE185">
        <f t="shared" ref="AE185:AE200" ca="1" si="251">IF(AND($E185&gt;0.3,$E185&lt;=0.4),1,0)</f>
        <v>0</v>
      </c>
      <c r="AF185">
        <f t="shared" ref="AF185:AF200" ca="1" si="252">IF(AND($E185&gt;0.4,$E185&lt;=0.5),1,0)</f>
        <v>0</v>
      </c>
      <c r="AG185">
        <f t="shared" ref="AG185:AG200" ca="1" si="253">IF(AND($E185&gt;0.5,$E185&lt;=0.6),1,0)</f>
        <v>0</v>
      </c>
      <c r="AH185">
        <f t="shared" ref="AH185:AH200" ca="1" si="254">IF(AND($E185&gt;0.6,$E185&lt;=0.7),1,0)</f>
        <v>0</v>
      </c>
      <c r="AI185">
        <f t="shared" ref="AI185:AI200" ca="1" si="255">IF(AND($E185&gt;0.7,$E185&lt;=0.8),1,0)</f>
        <v>0</v>
      </c>
      <c r="AJ185">
        <f t="shared" ref="AJ185:AJ200" ca="1" si="256">IF(AND($E185&gt;0.8,$E185&lt;=0.9),1,0)</f>
        <v>0</v>
      </c>
      <c r="AK185">
        <f t="shared" ref="AK185:AK200" ca="1" si="257">IF(AND($E185&gt;0.9,$E185&lt;=1),1,0)</f>
        <v>0</v>
      </c>
    </row>
    <row r="186" spans="3:37" x14ac:dyDescent="0.2">
      <c r="C186">
        <f t="shared" ca="1" si="172"/>
        <v>0.18554274751580446</v>
      </c>
      <c r="D186">
        <f t="shared" ca="1" si="173"/>
        <v>0.6701361636271983</v>
      </c>
      <c r="E186">
        <f t="shared" ca="1" si="237"/>
        <v>-0.48459341611139384</v>
      </c>
      <c r="R186">
        <f t="shared" ca="1" si="238"/>
        <v>0</v>
      </c>
      <c r="S186">
        <f t="shared" ca="1" si="239"/>
        <v>0</v>
      </c>
      <c r="T186">
        <f t="shared" ca="1" si="240"/>
        <v>0</v>
      </c>
      <c r="U186">
        <f t="shared" ca="1" si="241"/>
        <v>0</v>
      </c>
      <c r="V186">
        <f t="shared" ca="1" si="242"/>
        <v>0</v>
      </c>
      <c r="W186">
        <f t="shared" ca="1" si="243"/>
        <v>1</v>
      </c>
      <c r="X186">
        <f t="shared" ca="1" si="244"/>
        <v>0</v>
      </c>
      <c r="Y186">
        <f t="shared" ca="1" si="245"/>
        <v>0</v>
      </c>
      <c r="Z186">
        <f t="shared" ca="1" si="246"/>
        <v>0</v>
      </c>
      <c r="AA186">
        <f t="shared" ca="1" si="247"/>
        <v>0</v>
      </c>
      <c r="AB186">
        <f t="shared" ca="1" si="248"/>
        <v>0</v>
      </c>
      <c r="AC186">
        <f t="shared" ca="1" si="249"/>
        <v>0</v>
      </c>
      <c r="AD186">
        <f t="shared" ca="1" si="250"/>
        <v>0</v>
      </c>
      <c r="AE186">
        <f t="shared" ca="1" si="251"/>
        <v>0</v>
      </c>
      <c r="AF186">
        <f t="shared" ca="1" si="252"/>
        <v>0</v>
      </c>
      <c r="AG186">
        <f t="shared" ca="1" si="253"/>
        <v>0</v>
      </c>
      <c r="AH186">
        <f t="shared" ca="1" si="254"/>
        <v>0</v>
      </c>
      <c r="AI186">
        <f t="shared" ca="1" si="255"/>
        <v>0</v>
      </c>
      <c r="AJ186">
        <f t="shared" ca="1" si="256"/>
        <v>0</v>
      </c>
      <c r="AK186">
        <f t="shared" ca="1" si="257"/>
        <v>0</v>
      </c>
    </row>
    <row r="187" spans="3:37" x14ac:dyDescent="0.2">
      <c r="C187">
        <f t="shared" ca="1" si="172"/>
        <v>0.60549586293537339</v>
      </c>
      <c r="D187">
        <f t="shared" ca="1" si="173"/>
        <v>0.68996103985718338</v>
      </c>
      <c r="E187">
        <f t="shared" ca="1" si="237"/>
        <v>-8.4465176921809992E-2</v>
      </c>
      <c r="R187">
        <f t="shared" ca="1" si="238"/>
        <v>0</v>
      </c>
      <c r="S187">
        <f t="shared" ca="1" si="239"/>
        <v>0</v>
      </c>
      <c r="T187">
        <f t="shared" ca="1" si="240"/>
        <v>0</v>
      </c>
      <c r="U187">
        <f t="shared" ca="1" si="241"/>
        <v>0</v>
      </c>
      <c r="V187">
        <f t="shared" ca="1" si="242"/>
        <v>0</v>
      </c>
      <c r="W187">
        <f t="shared" ca="1" si="243"/>
        <v>0</v>
      </c>
      <c r="X187">
        <f t="shared" ca="1" si="244"/>
        <v>0</v>
      </c>
      <c r="Y187">
        <f t="shared" ca="1" si="245"/>
        <v>0</v>
      </c>
      <c r="Z187">
        <f t="shared" ca="1" si="246"/>
        <v>0</v>
      </c>
      <c r="AA187">
        <f t="shared" ca="1" si="247"/>
        <v>1</v>
      </c>
      <c r="AB187">
        <f t="shared" ca="1" si="248"/>
        <v>0</v>
      </c>
      <c r="AC187">
        <f t="shared" ca="1" si="249"/>
        <v>0</v>
      </c>
      <c r="AD187">
        <f t="shared" ca="1" si="250"/>
        <v>0</v>
      </c>
      <c r="AE187">
        <f t="shared" ca="1" si="251"/>
        <v>0</v>
      </c>
      <c r="AF187">
        <f t="shared" ca="1" si="252"/>
        <v>0</v>
      </c>
      <c r="AG187">
        <f t="shared" ca="1" si="253"/>
        <v>0</v>
      </c>
      <c r="AH187">
        <f t="shared" ca="1" si="254"/>
        <v>0</v>
      </c>
      <c r="AI187">
        <f t="shared" ca="1" si="255"/>
        <v>0</v>
      </c>
      <c r="AJ187">
        <f t="shared" ca="1" si="256"/>
        <v>0</v>
      </c>
      <c r="AK187">
        <f t="shared" ca="1" si="257"/>
        <v>0</v>
      </c>
    </row>
    <row r="188" spans="3:37" x14ac:dyDescent="0.2">
      <c r="C188">
        <f t="shared" ca="1" si="172"/>
        <v>0.29587902340511585</v>
      </c>
      <c r="D188">
        <f t="shared" ca="1" si="173"/>
        <v>0.74353604965643094</v>
      </c>
      <c r="E188">
        <f t="shared" ca="1" si="237"/>
        <v>-0.44765702625131509</v>
      </c>
      <c r="R188">
        <f t="shared" ca="1" si="238"/>
        <v>0</v>
      </c>
      <c r="S188">
        <f t="shared" ca="1" si="239"/>
        <v>0</v>
      </c>
      <c r="T188">
        <f t="shared" ca="1" si="240"/>
        <v>0</v>
      </c>
      <c r="U188">
        <f t="shared" ca="1" si="241"/>
        <v>0</v>
      </c>
      <c r="V188">
        <f t="shared" ca="1" si="242"/>
        <v>0</v>
      </c>
      <c r="W188">
        <f t="shared" ca="1" si="243"/>
        <v>1</v>
      </c>
      <c r="X188">
        <f t="shared" ca="1" si="244"/>
        <v>0</v>
      </c>
      <c r="Y188">
        <f t="shared" ca="1" si="245"/>
        <v>0</v>
      </c>
      <c r="Z188">
        <f t="shared" ca="1" si="246"/>
        <v>0</v>
      </c>
      <c r="AA188">
        <f t="shared" ca="1" si="247"/>
        <v>0</v>
      </c>
      <c r="AB188">
        <f t="shared" ca="1" si="248"/>
        <v>0</v>
      </c>
      <c r="AC188">
        <f t="shared" ca="1" si="249"/>
        <v>0</v>
      </c>
      <c r="AD188">
        <f t="shared" ca="1" si="250"/>
        <v>0</v>
      </c>
      <c r="AE188">
        <f t="shared" ca="1" si="251"/>
        <v>0</v>
      </c>
      <c r="AF188">
        <f t="shared" ca="1" si="252"/>
        <v>0</v>
      </c>
      <c r="AG188">
        <f t="shared" ca="1" si="253"/>
        <v>0</v>
      </c>
      <c r="AH188">
        <f t="shared" ca="1" si="254"/>
        <v>0</v>
      </c>
      <c r="AI188">
        <f t="shared" ca="1" si="255"/>
        <v>0</v>
      </c>
      <c r="AJ188">
        <f t="shared" ca="1" si="256"/>
        <v>0</v>
      </c>
      <c r="AK188">
        <f t="shared" ca="1" si="257"/>
        <v>0</v>
      </c>
    </row>
    <row r="189" spans="3:37" x14ac:dyDescent="0.2">
      <c r="C189">
        <f t="shared" ca="1" si="172"/>
        <v>0.625186548686397</v>
      </c>
      <c r="D189">
        <f t="shared" ca="1" si="173"/>
        <v>0.37873388596147284</v>
      </c>
      <c r="E189">
        <f t="shared" ca="1" si="237"/>
        <v>0.24645266272492417</v>
      </c>
      <c r="R189">
        <f t="shared" ca="1" si="238"/>
        <v>0</v>
      </c>
      <c r="S189">
        <f t="shared" ca="1" si="239"/>
        <v>0</v>
      </c>
      <c r="T189">
        <f t="shared" ca="1" si="240"/>
        <v>0</v>
      </c>
      <c r="U189">
        <f t="shared" ca="1" si="241"/>
        <v>0</v>
      </c>
      <c r="V189">
        <f t="shared" ca="1" si="242"/>
        <v>0</v>
      </c>
      <c r="W189">
        <f t="shared" ca="1" si="243"/>
        <v>0</v>
      </c>
      <c r="X189">
        <f t="shared" ca="1" si="244"/>
        <v>0</v>
      </c>
      <c r="Y189">
        <f t="shared" ca="1" si="245"/>
        <v>0</v>
      </c>
      <c r="Z189">
        <f t="shared" ca="1" si="246"/>
        <v>0</v>
      </c>
      <c r="AA189">
        <f t="shared" ca="1" si="247"/>
        <v>0</v>
      </c>
      <c r="AB189">
        <f t="shared" ca="1" si="248"/>
        <v>0</v>
      </c>
      <c r="AC189">
        <f t="shared" ca="1" si="249"/>
        <v>0</v>
      </c>
      <c r="AD189">
        <f t="shared" ca="1" si="250"/>
        <v>1</v>
      </c>
      <c r="AE189">
        <f t="shared" ca="1" si="251"/>
        <v>0</v>
      </c>
      <c r="AF189">
        <f t="shared" ca="1" si="252"/>
        <v>0</v>
      </c>
      <c r="AG189">
        <f t="shared" ca="1" si="253"/>
        <v>0</v>
      </c>
      <c r="AH189">
        <f t="shared" ca="1" si="254"/>
        <v>0</v>
      </c>
      <c r="AI189">
        <f t="shared" ca="1" si="255"/>
        <v>0</v>
      </c>
      <c r="AJ189">
        <f t="shared" ca="1" si="256"/>
        <v>0</v>
      </c>
      <c r="AK189">
        <f t="shared" ca="1" si="257"/>
        <v>0</v>
      </c>
    </row>
    <row r="190" spans="3:37" x14ac:dyDescent="0.2">
      <c r="C190">
        <f t="shared" ca="1" si="172"/>
        <v>0.48924881297934009</v>
      </c>
      <c r="D190">
        <f t="shared" ca="1" si="173"/>
        <v>0.77771033516218313</v>
      </c>
      <c r="E190">
        <f t="shared" ca="1" si="237"/>
        <v>-0.28846152218284304</v>
      </c>
      <c r="R190">
        <f t="shared" ca="1" si="238"/>
        <v>0</v>
      </c>
      <c r="S190">
        <f t="shared" ca="1" si="239"/>
        <v>0</v>
      </c>
      <c r="T190">
        <f t="shared" ca="1" si="240"/>
        <v>0</v>
      </c>
      <c r="U190">
        <f t="shared" ca="1" si="241"/>
        <v>0</v>
      </c>
      <c r="V190">
        <f t="shared" ca="1" si="242"/>
        <v>0</v>
      </c>
      <c r="W190">
        <f t="shared" ca="1" si="243"/>
        <v>0</v>
      </c>
      <c r="X190">
        <f t="shared" ca="1" si="244"/>
        <v>0</v>
      </c>
      <c r="Y190">
        <f t="shared" ca="1" si="245"/>
        <v>1</v>
      </c>
      <c r="Z190">
        <f t="shared" ca="1" si="246"/>
        <v>0</v>
      </c>
      <c r="AA190">
        <f t="shared" ca="1" si="247"/>
        <v>0</v>
      </c>
      <c r="AB190">
        <f t="shared" ca="1" si="248"/>
        <v>0</v>
      </c>
      <c r="AC190">
        <f t="shared" ca="1" si="249"/>
        <v>0</v>
      </c>
      <c r="AD190">
        <f t="shared" ca="1" si="250"/>
        <v>0</v>
      </c>
      <c r="AE190">
        <f t="shared" ca="1" si="251"/>
        <v>0</v>
      </c>
      <c r="AF190">
        <f t="shared" ca="1" si="252"/>
        <v>0</v>
      </c>
      <c r="AG190">
        <f t="shared" ca="1" si="253"/>
        <v>0</v>
      </c>
      <c r="AH190">
        <f t="shared" ca="1" si="254"/>
        <v>0</v>
      </c>
      <c r="AI190">
        <f t="shared" ca="1" si="255"/>
        <v>0</v>
      </c>
      <c r="AJ190">
        <f t="shared" ca="1" si="256"/>
        <v>0</v>
      </c>
      <c r="AK190">
        <f t="shared" ca="1" si="257"/>
        <v>0</v>
      </c>
    </row>
    <row r="191" spans="3:37" x14ac:dyDescent="0.2">
      <c r="C191">
        <f t="shared" ca="1" si="172"/>
        <v>0.38428278667671739</v>
      </c>
      <c r="D191">
        <f t="shared" ca="1" si="173"/>
        <v>0.38679247816367229</v>
      </c>
      <c r="E191">
        <f t="shared" ca="1" si="237"/>
        <v>-2.5096914869549014E-3</v>
      </c>
      <c r="R191">
        <f t="shared" ca="1" si="238"/>
        <v>0</v>
      </c>
      <c r="S191">
        <f t="shared" ca="1" si="239"/>
        <v>0</v>
      </c>
      <c r="T191">
        <f t="shared" ca="1" si="240"/>
        <v>0</v>
      </c>
      <c r="U191">
        <f t="shared" ca="1" si="241"/>
        <v>0</v>
      </c>
      <c r="V191">
        <f t="shared" ca="1" si="242"/>
        <v>0</v>
      </c>
      <c r="W191">
        <f t="shared" ca="1" si="243"/>
        <v>0</v>
      </c>
      <c r="X191">
        <f t="shared" ca="1" si="244"/>
        <v>0</v>
      </c>
      <c r="Y191">
        <f t="shared" ca="1" si="245"/>
        <v>0</v>
      </c>
      <c r="Z191">
        <f t="shared" ca="1" si="246"/>
        <v>0</v>
      </c>
      <c r="AA191">
        <f t="shared" ca="1" si="247"/>
        <v>1</v>
      </c>
      <c r="AB191">
        <f t="shared" ca="1" si="248"/>
        <v>0</v>
      </c>
      <c r="AC191">
        <f t="shared" ca="1" si="249"/>
        <v>0</v>
      </c>
      <c r="AD191">
        <f t="shared" ca="1" si="250"/>
        <v>0</v>
      </c>
      <c r="AE191">
        <f t="shared" ca="1" si="251"/>
        <v>0</v>
      </c>
      <c r="AF191">
        <f t="shared" ca="1" si="252"/>
        <v>0</v>
      </c>
      <c r="AG191">
        <f t="shared" ca="1" si="253"/>
        <v>0</v>
      </c>
      <c r="AH191">
        <f t="shared" ca="1" si="254"/>
        <v>0</v>
      </c>
      <c r="AI191">
        <f t="shared" ca="1" si="255"/>
        <v>0</v>
      </c>
      <c r="AJ191">
        <f t="shared" ca="1" si="256"/>
        <v>0</v>
      </c>
      <c r="AK191">
        <f t="shared" ca="1" si="257"/>
        <v>0</v>
      </c>
    </row>
    <row r="192" spans="3:37" x14ac:dyDescent="0.2">
      <c r="C192">
        <f t="shared" ca="1" si="172"/>
        <v>0.57323985059674687</v>
      </c>
      <c r="D192">
        <f t="shared" ca="1" si="173"/>
        <v>0.78685171500132078</v>
      </c>
      <c r="E192">
        <f t="shared" ca="1" si="237"/>
        <v>-0.21361186440457391</v>
      </c>
      <c r="R192">
        <f t="shared" ca="1" si="238"/>
        <v>0</v>
      </c>
      <c r="S192">
        <f t="shared" ca="1" si="239"/>
        <v>0</v>
      </c>
      <c r="T192">
        <f t="shared" ca="1" si="240"/>
        <v>0</v>
      </c>
      <c r="U192">
        <f t="shared" ca="1" si="241"/>
        <v>0</v>
      </c>
      <c r="V192">
        <f t="shared" ca="1" si="242"/>
        <v>0</v>
      </c>
      <c r="W192">
        <f t="shared" ca="1" si="243"/>
        <v>0</v>
      </c>
      <c r="X192">
        <f t="shared" ca="1" si="244"/>
        <v>0</v>
      </c>
      <c r="Y192">
        <f t="shared" ca="1" si="245"/>
        <v>1</v>
      </c>
      <c r="Z192">
        <f t="shared" ca="1" si="246"/>
        <v>0</v>
      </c>
      <c r="AA192">
        <f t="shared" ca="1" si="247"/>
        <v>0</v>
      </c>
      <c r="AB192">
        <f t="shared" ca="1" si="248"/>
        <v>0</v>
      </c>
      <c r="AC192">
        <f t="shared" ca="1" si="249"/>
        <v>0</v>
      </c>
      <c r="AD192">
        <f t="shared" ca="1" si="250"/>
        <v>0</v>
      </c>
      <c r="AE192">
        <f t="shared" ca="1" si="251"/>
        <v>0</v>
      </c>
      <c r="AF192">
        <f t="shared" ca="1" si="252"/>
        <v>0</v>
      </c>
      <c r="AG192">
        <f t="shared" ca="1" si="253"/>
        <v>0</v>
      </c>
      <c r="AH192">
        <f t="shared" ca="1" si="254"/>
        <v>0</v>
      </c>
      <c r="AI192">
        <f t="shared" ca="1" si="255"/>
        <v>0</v>
      </c>
      <c r="AJ192">
        <f t="shared" ca="1" si="256"/>
        <v>0</v>
      </c>
      <c r="AK192">
        <f t="shared" ca="1" si="257"/>
        <v>0</v>
      </c>
    </row>
    <row r="193" spans="3:37" x14ac:dyDescent="0.2">
      <c r="C193">
        <f t="shared" ca="1" si="172"/>
        <v>0.4803971332929089</v>
      </c>
      <c r="D193">
        <f t="shared" ca="1" si="173"/>
        <v>0.60819295832374931</v>
      </c>
      <c r="E193">
        <f t="shared" ca="1" si="237"/>
        <v>-0.12779582503084042</v>
      </c>
      <c r="R193">
        <f t="shared" ca="1" si="238"/>
        <v>0</v>
      </c>
      <c r="S193">
        <f t="shared" ca="1" si="239"/>
        <v>0</v>
      </c>
      <c r="T193">
        <f t="shared" ca="1" si="240"/>
        <v>0</v>
      </c>
      <c r="U193">
        <f t="shared" ca="1" si="241"/>
        <v>0</v>
      </c>
      <c r="V193">
        <f t="shared" ca="1" si="242"/>
        <v>0</v>
      </c>
      <c r="W193">
        <f t="shared" ca="1" si="243"/>
        <v>0</v>
      </c>
      <c r="X193">
        <f t="shared" ca="1" si="244"/>
        <v>0</v>
      </c>
      <c r="Y193">
        <f t="shared" ca="1" si="245"/>
        <v>0</v>
      </c>
      <c r="Z193">
        <f t="shared" ca="1" si="246"/>
        <v>1</v>
      </c>
      <c r="AA193">
        <f t="shared" ca="1" si="247"/>
        <v>0</v>
      </c>
      <c r="AB193">
        <f t="shared" ca="1" si="248"/>
        <v>0</v>
      </c>
      <c r="AC193">
        <f t="shared" ca="1" si="249"/>
        <v>0</v>
      </c>
      <c r="AD193">
        <f t="shared" ca="1" si="250"/>
        <v>0</v>
      </c>
      <c r="AE193">
        <f t="shared" ca="1" si="251"/>
        <v>0</v>
      </c>
      <c r="AF193">
        <f t="shared" ca="1" si="252"/>
        <v>0</v>
      </c>
      <c r="AG193">
        <f t="shared" ca="1" si="253"/>
        <v>0</v>
      </c>
      <c r="AH193">
        <f t="shared" ca="1" si="254"/>
        <v>0</v>
      </c>
      <c r="AI193">
        <f t="shared" ca="1" si="255"/>
        <v>0</v>
      </c>
      <c r="AJ193">
        <f t="shared" ca="1" si="256"/>
        <v>0</v>
      </c>
      <c r="AK193">
        <f t="shared" ca="1" si="257"/>
        <v>0</v>
      </c>
    </row>
    <row r="194" spans="3:37" x14ac:dyDescent="0.2">
      <c r="C194">
        <f t="shared" ca="1" si="172"/>
        <v>0.64214509234407724</v>
      </c>
      <c r="D194">
        <f t="shared" ca="1" si="173"/>
        <v>0.59835910439263573</v>
      </c>
      <c r="E194">
        <f t="shared" ca="1" si="237"/>
        <v>4.3785987951441507E-2</v>
      </c>
      <c r="R194">
        <f t="shared" ca="1" si="238"/>
        <v>0</v>
      </c>
      <c r="S194">
        <f t="shared" ca="1" si="239"/>
        <v>0</v>
      </c>
      <c r="T194">
        <f t="shared" ca="1" si="240"/>
        <v>0</v>
      </c>
      <c r="U194">
        <f t="shared" ca="1" si="241"/>
        <v>0</v>
      </c>
      <c r="V194">
        <f t="shared" ca="1" si="242"/>
        <v>0</v>
      </c>
      <c r="W194">
        <f t="shared" ca="1" si="243"/>
        <v>0</v>
      </c>
      <c r="X194">
        <f t="shared" ca="1" si="244"/>
        <v>0</v>
      </c>
      <c r="Y194">
        <f t="shared" ca="1" si="245"/>
        <v>0</v>
      </c>
      <c r="Z194">
        <f t="shared" ca="1" si="246"/>
        <v>0</v>
      </c>
      <c r="AA194">
        <f t="shared" ca="1" si="247"/>
        <v>0</v>
      </c>
      <c r="AB194">
        <f t="shared" ca="1" si="248"/>
        <v>1</v>
      </c>
      <c r="AC194">
        <f t="shared" ca="1" si="249"/>
        <v>0</v>
      </c>
      <c r="AD194">
        <f t="shared" ca="1" si="250"/>
        <v>0</v>
      </c>
      <c r="AE194">
        <f t="shared" ca="1" si="251"/>
        <v>0</v>
      </c>
      <c r="AF194">
        <f t="shared" ca="1" si="252"/>
        <v>0</v>
      </c>
      <c r="AG194">
        <f t="shared" ca="1" si="253"/>
        <v>0</v>
      </c>
      <c r="AH194">
        <f t="shared" ca="1" si="254"/>
        <v>0</v>
      </c>
      <c r="AI194">
        <f t="shared" ca="1" si="255"/>
        <v>0</v>
      </c>
      <c r="AJ194">
        <f t="shared" ca="1" si="256"/>
        <v>0</v>
      </c>
      <c r="AK194">
        <f t="shared" ca="1" si="257"/>
        <v>0</v>
      </c>
    </row>
    <row r="195" spans="3:37" x14ac:dyDescent="0.2">
      <c r="C195">
        <f t="shared" ca="1" si="172"/>
        <v>0.40724783116841207</v>
      </c>
      <c r="D195">
        <f t="shared" ca="1" si="173"/>
        <v>0.41059999151177196</v>
      </c>
      <c r="E195">
        <f t="shared" ca="1" si="237"/>
        <v>-3.352160343359889E-3</v>
      </c>
      <c r="R195">
        <f t="shared" ca="1" si="238"/>
        <v>0</v>
      </c>
      <c r="S195">
        <f t="shared" ca="1" si="239"/>
        <v>0</v>
      </c>
      <c r="T195">
        <f t="shared" ca="1" si="240"/>
        <v>0</v>
      </c>
      <c r="U195">
        <f t="shared" ca="1" si="241"/>
        <v>0</v>
      </c>
      <c r="V195">
        <f t="shared" ca="1" si="242"/>
        <v>0</v>
      </c>
      <c r="W195">
        <f t="shared" ca="1" si="243"/>
        <v>0</v>
      </c>
      <c r="X195">
        <f t="shared" ca="1" si="244"/>
        <v>0</v>
      </c>
      <c r="Y195">
        <f t="shared" ca="1" si="245"/>
        <v>0</v>
      </c>
      <c r="Z195">
        <f t="shared" ca="1" si="246"/>
        <v>0</v>
      </c>
      <c r="AA195">
        <f t="shared" ca="1" si="247"/>
        <v>1</v>
      </c>
      <c r="AB195">
        <f t="shared" ca="1" si="248"/>
        <v>0</v>
      </c>
      <c r="AC195">
        <f t="shared" ca="1" si="249"/>
        <v>0</v>
      </c>
      <c r="AD195">
        <f t="shared" ca="1" si="250"/>
        <v>0</v>
      </c>
      <c r="AE195">
        <f t="shared" ca="1" si="251"/>
        <v>0</v>
      </c>
      <c r="AF195">
        <f t="shared" ca="1" si="252"/>
        <v>0</v>
      </c>
      <c r="AG195">
        <f t="shared" ca="1" si="253"/>
        <v>0</v>
      </c>
      <c r="AH195">
        <f t="shared" ca="1" si="254"/>
        <v>0</v>
      </c>
      <c r="AI195">
        <f t="shared" ca="1" si="255"/>
        <v>0</v>
      </c>
      <c r="AJ195">
        <f t="shared" ca="1" si="256"/>
        <v>0</v>
      </c>
      <c r="AK195">
        <f t="shared" ca="1" si="257"/>
        <v>0</v>
      </c>
    </row>
    <row r="196" spans="3:37" x14ac:dyDescent="0.2">
      <c r="C196">
        <f t="shared" ca="1" si="172"/>
        <v>0.5475177283183752</v>
      </c>
      <c r="D196">
        <f t="shared" ca="1" si="173"/>
        <v>0.92888995756860049</v>
      </c>
      <c r="E196">
        <f t="shared" ca="1" si="237"/>
        <v>-0.38137222925022529</v>
      </c>
      <c r="R196">
        <f t="shared" ca="1" si="238"/>
        <v>0</v>
      </c>
      <c r="S196">
        <f t="shared" ca="1" si="239"/>
        <v>0</v>
      </c>
      <c r="T196">
        <f t="shared" ca="1" si="240"/>
        <v>0</v>
      </c>
      <c r="U196">
        <f t="shared" ca="1" si="241"/>
        <v>0</v>
      </c>
      <c r="V196">
        <f t="shared" ca="1" si="242"/>
        <v>0</v>
      </c>
      <c r="W196">
        <f t="shared" ca="1" si="243"/>
        <v>0</v>
      </c>
      <c r="X196">
        <f t="shared" ca="1" si="244"/>
        <v>1</v>
      </c>
      <c r="Y196">
        <f t="shared" ca="1" si="245"/>
        <v>0</v>
      </c>
      <c r="Z196">
        <f t="shared" ca="1" si="246"/>
        <v>0</v>
      </c>
      <c r="AA196">
        <f t="shared" ca="1" si="247"/>
        <v>0</v>
      </c>
      <c r="AB196">
        <f t="shared" ca="1" si="248"/>
        <v>0</v>
      </c>
      <c r="AC196">
        <f t="shared" ca="1" si="249"/>
        <v>0</v>
      </c>
      <c r="AD196">
        <f t="shared" ca="1" si="250"/>
        <v>0</v>
      </c>
      <c r="AE196">
        <f t="shared" ca="1" si="251"/>
        <v>0</v>
      </c>
      <c r="AF196">
        <f t="shared" ca="1" si="252"/>
        <v>0</v>
      </c>
      <c r="AG196">
        <f t="shared" ca="1" si="253"/>
        <v>0</v>
      </c>
      <c r="AH196">
        <f t="shared" ca="1" si="254"/>
        <v>0</v>
      </c>
      <c r="AI196">
        <f t="shared" ca="1" si="255"/>
        <v>0</v>
      </c>
      <c r="AJ196">
        <f t="shared" ca="1" si="256"/>
        <v>0</v>
      </c>
      <c r="AK196">
        <f t="shared" ca="1" si="257"/>
        <v>0</v>
      </c>
    </row>
    <row r="197" spans="3:37" x14ac:dyDescent="0.2">
      <c r="C197">
        <f t="shared" ca="1" si="172"/>
        <v>0.32214802242774537</v>
      </c>
      <c r="D197">
        <f t="shared" ca="1" si="173"/>
        <v>0.66680861467891672</v>
      </c>
      <c r="E197">
        <f t="shared" ca="1" si="237"/>
        <v>-0.34466059225117135</v>
      </c>
      <c r="R197">
        <f t="shared" ca="1" si="238"/>
        <v>0</v>
      </c>
      <c r="S197">
        <f t="shared" ca="1" si="239"/>
        <v>0</v>
      </c>
      <c r="T197">
        <f t="shared" ca="1" si="240"/>
        <v>0</v>
      </c>
      <c r="U197">
        <f t="shared" ca="1" si="241"/>
        <v>0</v>
      </c>
      <c r="V197">
        <f t="shared" ca="1" si="242"/>
        <v>0</v>
      </c>
      <c r="W197">
        <f t="shared" ca="1" si="243"/>
        <v>0</v>
      </c>
      <c r="X197">
        <f t="shared" ca="1" si="244"/>
        <v>1</v>
      </c>
      <c r="Y197">
        <f t="shared" ca="1" si="245"/>
        <v>0</v>
      </c>
      <c r="Z197">
        <f t="shared" ca="1" si="246"/>
        <v>0</v>
      </c>
      <c r="AA197">
        <f t="shared" ca="1" si="247"/>
        <v>0</v>
      </c>
      <c r="AB197">
        <f t="shared" ca="1" si="248"/>
        <v>0</v>
      </c>
      <c r="AC197">
        <f t="shared" ca="1" si="249"/>
        <v>0</v>
      </c>
      <c r="AD197">
        <f t="shared" ca="1" si="250"/>
        <v>0</v>
      </c>
      <c r="AE197">
        <f t="shared" ca="1" si="251"/>
        <v>0</v>
      </c>
      <c r="AF197">
        <f t="shared" ca="1" si="252"/>
        <v>0</v>
      </c>
      <c r="AG197">
        <f t="shared" ca="1" si="253"/>
        <v>0</v>
      </c>
      <c r="AH197">
        <f t="shared" ca="1" si="254"/>
        <v>0</v>
      </c>
      <c r="AI197">
        <f t="shared" ca="1" si="255"/>
        <v>0</v>
      </c>
      <c r="AJ197">
        <f t="shared" ca="1" si="256"/>
        <v>0</v>
      </c>
      <c r="AK197">
        <f t="shared" ca="1" si="257"/>
        <v>0</v>
      </c>
    </row>
    <row r="198" spans="3:37" x14ac:dyDescent="0.2">
      <c r="C198">
        <f t="shared" ca="1" si="172"/>
        <v>0.56571208489616165</v>
      </c>
      <c r="D198">
        <f t="shared" ca="1" si="173"/>
        <v>0.21812131641658011</v>
      </c>
      <c r="E198">
        <f t="shared" ca="1" si="237"/>
        <v>0.34759076847958154</v>
      </c>
      <c r="R198">
        <f t="shared" ca="1" si="238"/>
        <v>0</v>
      </c>
      <c r="S198">
        <f t="shared" ca="1" si="239"/>
        <v>0</v>
      </c>
      <c r="T198">
        <f t="shared" ca="1" si="240"/>
        <v>0</v>
      </c>
      <c r="U198">
        <f t="shared" ca="1" si="241"/>
        <v>0</v>
      </c>
      <c r="V198">
        <f t="shared" ca="1" si="242"/>
        <v>0</v>
      </c>
      <c r="W198">
        <f t="shared" ca="1" si="243"/>
        <v>0</v>
      </c>
      <c r="X198">
        <f t="shared" ca="1" si="244"/>
        <v>0</v>
      </c>
      <c r="Y198">
        <f t="shared" ca="1" si="245"/>
        <v>0</v>
      </c>
      <c r="Z198">
        <f t="shared" ca="1" si="246"/>
        <v>0</v>
      </c>
      <c r="AA198">
        <f t="shared" ca="1" si="247"/>
        <v>0</v>
      </c>
      <c r="AB198">
        <f t="shared" ca="1" si="248"/>
        <v>0</v>
      </c>
      <c r="AC198">
        <f t="shared" ca="1" si="249"/>
        <v>0</v>
      </c>
      <c r="AD198">
        <f t="shared" ca="1" si="250"/>
        <v>0</v>
      </c>
      <c r="AE198">
        <f t="shared" ca="1" si="251"/>
        <v>1</v>
      </c>
      <c r="AF198">
        <f t="shared" ca="1" si="252"/>
        <v>0</v>
      </c>
      <c r="AG198">
        <f t="shared" ca="1" si="253"/>
        <v>0</v>
      </c>
      <c r="AH198">
        <f t="shared" ca="1" si="254"/>
        <v>0</v>
      </c>
      <c r="AI198">
        <f t="shared" ca="1" si="255"/>
        <v>0</v>
      </c>
      <c r="AJ198">
        <f t="shared" ca="1" si="256"/>
        <v>0</v>
      </c>
      <c r="AK198">
        <f t="shared" ca="1" si="257"/>
        <v>0</v>
      </c>
    </row>
    <row r="199" spans="3:37" x14ac:dyDescent="0.2">
      <c r="C199">
        <f t="shared" ca="1" si="172"/>
        <v>0.52233902469084414</v>
      </c>
      <c r="D199">
        <f t="shared" ca="1" si="173"/>
        <v>0.57717529274064838</v>
      </c>
      <c r="E199">
        <f t="shared" ca="1" si="237"/>
        <v>-5.4836268049804238E-2</v>
      </c>
      <c r="R199">
        <f t="shared" ca="1" si="238"/>
        <v>0</v>
      </c>
      <c r="S199">
        <f t="shared" ca="1" si="239"/>
        <v>0</v>
      </c>
      <c r="T199">
        <f t="shared" ca="1" si="240"/>
        <v>0</v>
      </c>
      <c r="U199">
        <f t="shared" ca="1" si="241"/>
        <v>0</v>
      </c>
      <c r="V199">
        <f t="shared" ca="1" si="242"/>
        <v>0</v>
      </c>
      <c r="W199">
        <f t="shared" ca="1" si="243"/>
        <v>0</v>
      </c>
      <c r="X199">
        <f t="shared" ca="1" si="244"/>
        <v>0</v>
      </c>
      <c r="Y199">
        <f t="shared" ca="1" si="245"/>
        <v>0</v>
      </c>
      <c r="Z199">
        <f t="shared" ca="1" si="246"/>
        <v>0</v>
      </c>
      <c r="AA199">
        <f t="shared" ca="1" si="247"/>
        <v>1</v>
      </c>
      <c r="AB199">
        <f t="shared" ca="1" si="248"/>
        <v>0</v>
      </c>
      <c r="AC199">
        <f t="shared" ca="1" si="249"/>
        <v>0</v>
      </c>
      <c r="AD199">
        <f t="shared" ca="1" si="250"/>
        <v>0</v>
      </c>
      <c r="AE199">
        <f t="shared" ca="1" si="251"/>
        <v>0</v>
      </c>
      <c r="AF199">
        <f t="shared" ca="1" si="252"/>
        <v>0</v>
      </c>
      <c r="AG199">
        <f t="shared" ca="1" si="253"/>
        <v>0</v>
      </c>
      <c r="AH199">
        <f t="shared" ca="1" si="254"/>
        <v>0</v>
      </c>
      <c r="AI199">
        <f t="shared" ca="1" si="255"/>
        <v>0</v>
      </c>
      <c r="AJ199">
        <f t="shared" ca="1" si="256"/>
        <v>0</v>
      </c>
      <c r="AK199">
        <f t="shared" ca="1" si="257"/>
        <v>0</v>
      </c>
    </row>
    <row r="200" spans="3:37" x14ac:dyDescent="0.2">
      <c r="C200">
        <f t="shared" ca="1" si="172"/>
        <v>0.54056546608154887</v>
      </c>
      <c r="D200">
        <f t="shared" ca="1" si="173"/>
        <v>0.52289863024492245</v>
      </c>
      <c r="E200">
        <f t="shared" ca="1" si="237"/>
        <v>1.7666835836626427E-2</v>
      </c>
      <c r="R200">
        <f t="shared" ca="1" si="238"/>
        <v>0</v>
      </c>
      <c r="S200">
        <f t="shared" ca="1" si="239"/>
        <v>0</v>
      </c>
      <c r="T200">
        <f t="shared" ca="1" si="240"/>
        <v>0</v>
      </c>
      <c r="U200">
        <f t="shared" ca="1" si="241"/>
        <v>0</v>
      </c>
      <c r="V200">
        <f t="shared" ca="1" si="242"/>
        <v>0</v>
      </c>
      <c r="W200">
        <f t="shared" ca="1" si="243"/>
        <v>0</v>
      </c>
      <c r="X200">
        <f t="shared" ca="1" si="244"/>
        <v>0</v>
      </c>
      <c r="Y200">
        <f t="shared" ca="1" si="245"/>
        <v>0</v>
      </c>
      <c r="Z200">
        <f t="shared" ca="1" si="246"/>
        <v>0</v>
      </c>
      <c r="AA200">
        <f t="shared" ca="1" si="247"/>
        <v>0</v>
      </c>
      <c r="AB200">
        <f t="shared" ca="1" si="248"/>
        <v>1</v>
      </c>
      <c r="AC200">
        <f t="shared" ca="1" si="249"/>
        <v>0</v>
      </c>
      <c r="AD200">
        <f t="shared" ca="1" si="250"/>
        <v>0</v>
      </c>
      <c r="AE200">
        <f t="shared" ca="1" si="251"/>
        <v>0</v>
      </c>
      <c r="AF200">
        <f t="shared" ca="1" si="252"/>
        <v>0</v>
      </c>
      <c r="AG200">
        <f t="shared" ca="1" si="253"/>
        <v>0</v>
      </c>
      <c r="AH200">
        <f t="shared" ca="1" si="254"/>
        <v>0</v>
      </c>
      <c r="AI200">
        <f t="shared" ca="1" si="255"/>
        <v>0</v>
      </c>
      <c r="AJ200">
        <f t="shared" ca="1" si="256"/>
        <v>0</v>
      </c>
      <c r="AK200">
        <f t="shared" ca="1" si="257"/>
        <v>0</v>
      </c>
    </row>
    <row r="201" spans="3:37" x14ac:dyDescent="0.2">
      <c r="C201">
        <f t="shared" ref="C201:C264" ca="1" si="258">BETAINV(RAND(),$B$8+1,$B$7-$B$8+1)</f>
        <v>0.87671288830373939</v>
      </c>
      <c r="D201">
        <f t="shared" ref="D201:D264" ca="1" si="259">BETAINV(RAND(),$B$11+1,$B$10-$B$11+1)</f>
        <v>0.3118592315276047</v>
      </c>
      <c r="E201">
        <f t="shared" ref="E201:E208" ca="1" si="260">C201-D201</f>
        <v>0.56485365677613464</v>
      </c>
      <c r="R201">
        <f t="shared" ref="R201:R206" ca="1" si="261">IF(AND($E201&gt;-1,$E201&lt;=-0.9),1,0)</f>
        <v>0</v>
      </c>
      <c r="S201">
        <f t="shared" ref="S201:S206" ca="1" si="262">IF(AND($E201&gt;-0.9,$E201&lt;=-0.8),1,0)</f>
        <v>0</v>
      </c>
      <c r="T201">
        <f t="shared" ref="T201:T206" ca="1" si="263">IF(AND($E201&gt;-0.8,$E201&lt;=-0.7),1,0)</f>
        <v>0</v>
      </c>
      <c r="U201">
        <f t="shared" ref="U201:U206" ca="1" si="264">IF(AND($E201&gt;-0.7,$E201&lt;=-0.6),1,0)</f>
        <v>0</v>
      </c>
      <c r="V201">
        <f t="shared" ref="V201:V206" ca="1" si="265">IF(AND($E201&gt;-0.6,$E201&lt;=-0.5),1,0)</f>
        <v>0</v>
      </c>
      <c r="W201">
        <f t="shared" ref="W201:W206" ca="1" si="266">IF(AND($E201&gt;-0.5,$E201&lt;=-0.4),1,0)</f>
        <v>0</v>
      </c>
      <c r="X201">
        <f t="shared" ref="X201:X206" ca="1" si="267">IF(AND($E201&gt;-0.4,$E201&lt;=-0.3),1,0)</f>
        <v>0</v>
      </c>
      <c r="Y201">
        <f t="shared" ref="Y201:Y206" ca="1" si="268">IF(AND($E201&gt;-0.3,$E201&lt;=-0.2),1,0)</f>
        <v>0</v>
      </c>
      <c r="Z201">
        <f t="shared" ref="Z201:Z206" ca="1" si="269">IF(AND($E201&gt;-0.2,$E201&lt;=-0.1),1,0)</f>
        <v>0</v>
      </c>
      <c r="AA201">
        <f t="shared" ref="AA201:AA206" ca="1" si="270">IF(AND($E201&gt;-0.1,$E201&lt;=0),1,0)</f>
        <v>0</v>
      </c>
      <c r="AB201">
        <f t="shared" ref="AB201:AB206" ca="1" si="271">IF(AND($E201&gt;0,$E201&lt;=0.1),1,0)</f>
        <v>0</v>
      </c>
      <c r="AC201">
        <f t="shared" ref="AC201:AC206" ca="1" si="272">IF(AND($E201&gt;0.1,$E201&lt;=0.2),1,0)</f>
        <v>0</v>
      </c>
      <c r="AD201">
        <f t="shared" ref="AD201:AD206" ca="1" si="273">IF(AND($E201&gt;0.2,$E201&lt;=0.3),1,0)</f>
        <v>0</v>
      </c>
      <c r="AE201">
        <f t="shared" ref="AE201:AE206" ca="1" si="274">IF(AND($E201&gt;0.3,$E201&lt;=0.4),1,0)</f>
        <v>0</v>
      </c>
      <c r="AF201">
        <f t="shared" ref="AF201:AF206" ca="1" si="275">IF(AND($E201&gt;0.4,$E201&lt;=0.5),1,0)</f>
        <v>0</v>
      </c>
      <c r="AG201">
        <f t="shared" ref="AG201:AG206" ca="1" si="276">IF(AND($E201&gt;0.5,$E201&lt;=0.6),1,0)</f>
        <v>1</v>
      </c>
      <c r="AH201">
        <f t="shared" ref="AH201:AH206" ca="1" si="277">IF(AND($E201&gt;0.6,$E201&lt;=0.7),1,0)</f>
        <v>0</v>
      </c>
      <c r="AI201">
        <f t="shared" ref="AI201:AI206" ca="1" si="278">IF(AND($E201&gt;0.7,$E201&lt;=0.8),1,0)</f>
        <v>0</v>
      </c>
      <c r="AJ201">
        <f t="shared" ref="AJ201:AJ206" ca="1" si="279">IF(AND($E201&gt;0.8,$E201&lt;=0.9),1,0)</f>
        <v>0</v>
      </c>
      <c r="AK201">
        <f t="shared" ref="AK201:AK206" ca="1" si="280">IF(AND($E201&gt;0.9,$E201&lt;=1),1,0)</f>
        <v>0</v>
      </c>
    </row>
    <row r="202" spans="3:37" x14ac:dyDescent="0.2">
      <c r="C202">
        <f t="shared" ca="1" si="258"/>
        <v>0.33256447902692066</v>
      </c>
      <c r="D202">
        <f t="shared" ca="1" si="259"/>
        <v>0.54778706158396562</v>
      </c>
      <c r="E202">
        <f t="shared" ca="1" si="260"/>
        <v>-0.21522258255704496</v>
      </c>
      <c r="R202">
        <f t="shared" ca="1" si="261"/>
        <v>0</v>
      </c>
      <c r="S202">
        <f t="shared" ca="1" si="262"/>
        <v>0</v>
      </c>
      <c r="T202">
        <f t="shared" ca="1" si="263"/>
        <v>0</v>
      </c>
      <c r="U202">
        <f t="shared" ca="1" si="264"/>
        <v>0</v>
      </c>
      <c r="V202">
        <f t="shared" ca="1" si="265"/>
        <v>0</v>
      </c>
      <c r="W202">
        <f t="shared" ca="1" si="266"/>
        <v>0</v>
      </c>
      <c r="X202">
        <f t="shared" ca="1" si="267"/>
        <v>0</v>
      </c>
      <c r="Y202">
        <f t="shared" ca="1" si="268"/>
        <v>1</v>
      </c>
      <c r="Z202">
        <f t="shared" ca="1" si="269"/>
        <v>0</v>
      </c>
      <c r="AA202">
        <f t="shared" ca="1" si="270"/>
        <v>0</v>
      </c>
      <c r="AB202">
        <f t="shared" ca="1" si="271"/>
        <v>0</v>
      </c>
      <c r="AC202">
        <f t="shared" ca="1" si="272"/>
        <v>0</v>
      </c>
      <c r="AD202">
        <f t="shared" ca="1" si="273"/>
        <v>0</v>
      </c>
      <c r="AE202">
        <f t="shared" ca="1" si="274"/>
        <v>0</v>
      </c>
      <c r="AF202">
        <f t="shared" ca="1" si="275"/>
        <v>0</v>
      </c>
      <c r="AG202">
        <f t="shared" ca="1" si="276"/>
        <v>0</v>
      </c>
      <c r="AH202">
        <f t="shared" ca="1" si="277"/>
        <v>0</v>
      </c>
      <c r="AI202">
        <f t="shared" ca="1" si="278"/>
        <v>0</v>
      </c>
      <c r="AJ202">
        <f t="shared" ca="1" si="279"/>
        <v>0</v>
      </c>
      <c r="AK202">
        <f t="shared" ca="1" si="280"/>
        <v>0</v>
      </c>
    </row>
    <row r="203" spans="3:37" x14ac:dyDescent="0.2">
      <c r="C203">
        <f t="shared" ca="1" si="258"/>
        <v>0.71629382129205477</v>
      </c>
      <c r="D203">
        <f t="shared" ca="1" si="259"/>
        <v>0.50404333642572252</v>
      </c>
      <c r="E203">
        <f t="shared" ca="1" si="260"/>
        <v>0.21225048486633225</v>
      </c>
      <c r="R203">
        <f t="shared" ca="1" si="261"/>
        <v>0</v>
      </c>
      <c r="S203">
        <f t="shared" ca="1" si="262"/>
        <v>0</v>
      </c>
      <c r="T203">
        <f t="shared" ca="1" si="263"/>
        <v>0</v>
      </c>
      <c r="U203">
        <f t="shared" ca="1" si="264"/>
        <v>0</v>
      </c>
      <c r="V203">
        <f t="shared" ca="1" si="265"/>
        <v>0</v>
      </c>
      <c r="W203">
        <f t="shared" ca="1" si="266"/>
        <v>0</v>
      </c>
      <c r="X203">
        <f t="shared" ca="1" si="267"/>
        <v>0</v>
      </c>
      <c r="Y203">
        <f t="shared" ca="1" si="268"/>
        <v>0</v>
      </c>
      <c r="Z203">
        <f t="shared" ca="1" si="269"/>
        <v>0</v>
      </c>
      <c r="AA203">
        <f t="shared" ca="1" si="270"/>
        <v>0</v>
      </c>
      <c r="AB203">
        <f t="shared" ca="1" si="271"/>
        <v>0</v>
      </c>
      <c r="AC203">
        <f t="shared" ca="1" si="272"/>
        <v>0</v>
      </c>
      <c r="AD203">
        <f t="shared" ca="1" si="273"/>
        <v>1</v>
      </c>
      <c r="AE203">
        <f t="shared" ca="1" si="274"/>
        <v>0</v>
      </c>
      <c r="AF203">
        <f t="shared" ca="1" si="275"/>
        <v>0</v>
      </c>
      <c r="AG203">
        <f t="shared" ca="1" si="276"/>
        <v>0</v>
      </c>
      <c r="AH203">
        <f t="shared" ca="1" si="277"/>
        <v>0</v>
      </c>
      <c r="AI203">
        <f t="shared" ca="1" si="278"/>
        <v>0</v>
      </c>
      <c r="AJ203">
        <f t="shared" ca="1" si="279"/>
        <v>0</v>
      </c>
      <c r="AK203">
        <f t="shared" ca="1" si="280"/>
        <v>0</v>
      </c>
    </row>
    <row r="204" spans="3:37" x14ac:dyDescent="0.2">
      <c r="C204">
        <f t="shared" ca="1" si="258"/>
        <v>0.47949690141415402</v>
      </c>
      <c r="D204">
        <f t="shared" ca="1" si="259"/>
        <v>0.67009422506779948</v>
      </c>
      <c r="E204">
        <f t="shared" ca="1" si="260"/>
        <v>-0.19059732365364546</v>
      </c>
      <c r="R204">
        <f t="shared" ca="1" si="261"/>
        <v>0</v>
      </c>
      <c r="S204">
        <f t="shared" ca="1" si="262"/>
        <v>0</v>
      </c>
      <c r="T204">
        <f t="shared" ca="1" si="263"/>
        <v>0</v>
      </c>
      <c r="U204">
        <f t="shared" ca="1" si="264"/>
        <v>0</v>
      </c>
      <c r="V204">
        <f t="shared" ca="1" si="265"/>
        <v>0</v>
      </c>
      <c r="W204">
        <f t="shared" ca="1" si="266"/>
        <v>0</v>
      </c>
      <c r="X204">
        <f t="shared" ca="1" si="267"/>
        <v>0</v>
      </c>
      <c r="Y204">
        <f t="shared" ca="1" si="268"/>
        <v>0</v>
      </c>
      <c r="Z204">
        <f t="shared" ca="1" si="269"/>
        <v>1</v>
      </c>
      <c r="AA204">
        <f t="shared" ca="1" si="270"/>
        <v>0</v>
      </c>
      <c r="AB204">
        <f t="shared" ca="1" si="271"/>
        <v>0</v>
      </c>
      <c r="AC204">
        <f t="shared" ca="1" si="272"/>
        <v>0</v>
      </c>
      <c r="AD204">
        <f t="shared" ca="1" si="273"/>
        <v>0</v>
      </c>
      <c r="AE204">
        <f t="shared" ca="1" si="274"/>
        <v>0</v>
      </c>
      <c r="AF204">
        <f t="shared" ca="1" si="275"/>
        <v>0</v>
      </c>
      <c r="AG204">
        <f t="shared" ca="1" si="276"/>
        <v>0</v>
      </c>
      <c r="AH204">
        <f t="shared" ca="1" si="277"/>
        <v>0</v>
      </c>
      <c r="AI204">
        <f t="shared" ca="1" si="278"/>
        <v>0</v>
      </c>
      <c r="AJ204">
        <f t="shared" ca="1" si="279"/>
        <v>0</v>
      </c>
      <c r="AK204">
        <f t="shared" ca="1" si="280"/>
        <v>0</v>
      </c>
    </row>
    <row r="205" spans="3:37" x14ac:dyDescent="0.2">
      <c r="C205">
        <f t="shared" ca="1" si="258"/>
        <v>0.3890959124772565</v>
      </c>
      <c r="D205">
        <f t="shared" ca="1" si="259"/>
        <v>0.73506958649953447</v>
      </c>
      <c r="E205">
        <f t="shared" ca="1" si="260"/>
        <v>-0.34597367402227797</v>
      </c>
      <c r="R205">
        <f t="shared" ca="1" si="261"/>
        <v>0</v>
      </c>
      <c r="S205">
        <f t="shared" ca="1" si="262"/>
        <v>0</v>
      </c>
      <c r="T205">
        <f t="shared" ca="1" si="263"/>
        <v>0</v>
      </c>
      <c r="U205">
        <f t="shared" ca="1" si="264"/>
        <v>0</v>
      </c>
      <c r="V205">
        <f t="shared" ca="1" si="265"/>
        <v>0</v>
      </c>
      <c r="W205">
        <f t="shared" ca="1" si="266"/>
        <v>0</v>
      </c>
      <c r="X205">
        <f t="shared" ca="1" si="267"/>
        <v>1</v>
      </c>
      <c r="Y205">
        <f t="shared" ca="1" si="268"/>
        <v>0</v>
      </c>
      <c r="Z205">
        <f t="shared" ca="1" si="269"/>
        <v>0</v>
      </c>
      <c r="AA205">
        <f t="shared" ca="1" si="270"/>
        <v>0</v>
      </c>
      <c r="AB205">
        <f t="shared" ca="1" si="271"/>
        <v>0</v>
      </c>
      <c r="AC205">
        <f t="shared" ca="1" si="272"/>
        <v>0</v>
      </c>
      <c r="AD205">
        <f t="shared" ca="1" si="273"/>
        <v>0</v>
      </c>
      <c r="AE205">
        <f t="shared" ca="1" si="274"/>
        <v>0</v>
      </c>
      <c r="AF205">
        <f t="shared" ca="1" si="275"/>
        <v>0</v>
      </c>
      <c r="AG205">
        <f t="shared" ca="1" si="276"/>
        <v>0</v>
      </c>
      <c r="AH205">
        <f t="shared" ca="1" si="277"/>
        <v>0</v>
      </c>
      <c r="AI205">
        <f t="shared" ca="1" si="278"/>
        <v>0</v>
      </c>
      <c r="AJ205">
        <f t="shared" ca="1" si="279"/>
        <v>0</v>
      </c>
      <c r="AK205">
        <f t="shared" ca="1" si="280"/>
        <v>0</v>
      </c>
    </row>
    <row r="206" spans="3:37" x14ac:dyDescent="0.2">
      <c r="C206">
        <f t="shared" ca="1" si="258"/>
        <v>0.47193119532070593</v>
      </c>
      <c r="D206">
        <f t="shared" ca="1" si="259"/>
        <v>0.69859714814152429</v>
      </c>
      <c r="E206">
        <f t="shared" ca="1" si="260"/>
        <v>-0.22666595282081836</v>
      </c>
      <c r="R206">
        <f t="shared" ca="1" si="261"/>
        <v>0</v>
      </c>
      <c r="S206">
        <f t="shared" ca="1" si="262"/>
        <v>0</v>
      </c>
      <c r="T206">
        <f t="shared" ca="1" si="263"/>
        <v>0</v>
      </c>
      <c r="U206">
        <f t="shared" ca="1" si="264"/>
        <v>0</v>
      </c>
      <c r="V206">
        <f t="shared" ca="1" si="265"/>
        <v>0</v>
      </c>
      <c r="W206">
        <f t="shared" ca="1" si="266"/>
        <v>0</v>
      </c>
      <c r="X206">
        <f t="shared" ca="1" si="267"/>
        <v>0</v>
      </c>
      <c r="Y206">
        <f t="shared" ca="1" si="268"/>
        <v>1</v>
      </c>
      <c r="Z206">
        <f t="shared" ca="1" si="269"/>
        <v>0</v>
      </c>
      <c r="AA206">
        <f t="shared" ca="1" si="270"/>
        <v>0</v>
      </c>
      <c r="AB206">
        <f t="shared" ca="1" si="271"/>
        <v>0</v>
      </c>
      <c r="AC206">
        <f t="shared" ca="1" si="272"/>
        <v>0</v>
      </c>
      <c r="AD206">
        <f t="shared" ca="1" si="273"/>
        <v>0</v>
      </c>
      <c r="AE206">
        <f t="shared" ca="1" si="274"/>
        <v>0</v>
      </c>
      <c r="AF206">
        <f t="shared" ca="1" si="275"/>
        <v>0</v>
      </c>
      <c r="AG206">
        <f t="shared" ca="1" si="276"/>
        <v>0</v>
      </c>
      <c r="AH206">
        <f t="shared" ca="1" si="277"/>
        <v>0</v>
      </c>
      <c r="AI206">
        <f t="shared" ca="1" si="278"/>
        <v>0</v>
      </c>
      <c r="AJ206">
        <f t="shared" ca="1" si="279"/>
        <v>0</v>
      </c>
      <c r="AK206">
        <f t="shared" ca="1" si="280"/>
        <v>0</v>
      </c>
    </row>
    <row r="207" spans="3:37" x14ac:dyDescent="0.2">
      <c r="C207">
        <f t="shared" ca="1" si="258"/>
        <v>0.75933078228364104</v>
      </c>
      <c r="D207">
        <f t="shared" ca="1" si="259"/>
        <v>0.41729646747507226</v>
      </c>
      <c r="E207">
        <f t="shared" ca="1" si="260"/>
        <v>0.34203431480856877</v>
      </c>
      <c r="R207">
        <v>-1</v>
      </c>
      <c r="S207">
        <v>-0.9</v>
      </c>
      <c r="T207">
        <v>-0.8</v>
      </c>
      <c r="U207">
        <v>-0.7</v>
      </c>
      <c r="V207">
        <v>-0.6</v>
      </c>
      <c r="W207">
        <v>-0.5</v>
      </c>
      <c r="X207">
        <v>-0.4</v>
      </c>
      <c r="Y207">
        <v>-0.3</v>
      </c>
      <c r="Z207">
        <v>-0.2</v>
      </c>
      <c r="AA207">
        <v>-0.1</v>
      </c>
      <c r="AB207">
        <v>0</v>
      </c>
      <c r="AC207">
        <v>0.1</v>
      </c>
      <c r="AD207">
        <v>0.2</v>
      </c>
      <c r="AE207">
        <v>0.3</v>
      </c>
      <c r="AF207">
        <v>0.4</v>
      </c>
      <c r="AG207">
        <v>0.5</v>
      </c>
      <c r="AH207">
        <v>0.6</v>
      </c>
      <c r="AI207">
        <v>0.7</v>
      </c>
      <c r="AJ207">
        <v>0.8</v>
      </c>
      <c r="AK207">
        <v>0.9</v>
      </c>
    </row>
    <row r="208" spans="3:37" x14ac:dyDescent="0.2">
      <c r="C208">
        <f t="shared" ca="1" si="258"/>
        <v>0.53560961412192509</v>
      </c>
      <c r="D208">
        <f t="shared" ca="1" si="259"/>
        <v>0.77846721233721972</v>
      </c>
      <c r="E208">
        <f t="shared" ca="1" si="260"/>
        <v>-0.24285759821529462</v>
      </c>
      <c r="R208">
        <f ca="1">SUM((R8:R206))</f>
        <v>0</v>
      </c>
      <c r="S208">
        <f t="shared" ref="S208:AG208" ca="1" si="281">SUM(S8:S206)</f>
        <v>0</v>
      </c>
      <c r="T208">
        <f t="shared" ca="1" si="281"/>
        <v>2</v>
      </c>
      <c r="U208">
        <f t="shared" ca="1" si="281"/>
        <v>3</v>
      </c>
      <c r="V208">
        <f t="shared" ca="1" si="281"/>
        <v>6</v>
      </c>
      <c r="W208">
        <f t="shared" ca="1" si="281"/>
        <v>17</v>
      </c>
      <c r="X208">
        <f t="shared" ca="1" si="281"/>
        <v>19</v>
      </c>
      <c r="Y208">
        <f t="shared" ca="1" si="281"/>
        <v>27</v>
      </c>
      <c r="Z208">
        <f t="shared" ca="1" si="281"/>
        <v>23</v>
      </c>
      <c r="AA208">
        <f t="shared" ca="1" si="281"/>
        <v>39</v>
      </c>
      <c r="AB208">
        <f t="shared" ca="1" si="281"/>
        <v>24</v>
      </c>
      <c r="AC208">
        <f t="shared" ca="1" si="281"/>
        <v>14</v>
      </c>
      <c r="AD208">
        <f t="shared" ca="1" si="281"/>
        <v>14</v>
      </c>
      <c r="AE208">
        <f t="shared" ca="1" si="281"/>
        <v>7</v>
      </c>
      <c r="AF208">
        <f t="shared" ca="1" si="281"/>
        <v>2</v>
      </c>
      <c r="AG208">
        <f t="shared" ca="1" si="281"/>
        <v>2</v>
      </c>
      <c r="AH208">
        <f ca="1">SUM(AH8:AH206)</f>
        <v>0</v>
      </c>
      <c r="AI208">
        <f ca="1">SUM(AI8:AI206)</f>
        <v>0</v>
      </c>
      <c r="AJ208">
        <f ca="1">SUM(AJ8:AJ206)</f>
        <v>0</v>
      </c>
      <c r="AK208">
        <f ca="1">SUM(AK8:AK206)</f>
        <v>0</v>
      </c>
    </row>
    <row r="209" spans="3:19" x14ac:dyDescent="0.2">
      <c r="C209">
        <f t="shared" ca="1" si="258"/>
        <v>0.53107306714857527</v>
      </c>
      <c r="D209">
        <f t="shared" ca="1" si="259"/>
        <v>0.83446264714217155</v>
      </c>
      <c r="E209">
        <f t="shared" ref="E209:E272" ca="1" si="282">C209-D209</f>
        <v>-0.30338957999359628</v>
      </c>
      <c r="S209" t="s">
        <v>52</v>
      </c>
    </row>
    <row r="210" spans="3:19" x14ac:dyDescent="0.2">
      <c r="C210">
        <f t="shared" ca="1" si="258"/>
        <v>0.39589952414072416</v>
      </c>
      <c r="D210">
        <f t="shared" ca="1" si="259"/>
        <v>0.68113093595885943</v>
      </c>
      <c r="E210">
        <f t="shared" ca="1" si="282"/>
        <v>-0.28523141181813527</v>
      </c>
    </row>
    <row r="211" spans="3:19" x14ac:dyDescent="0.2">
      <c r="C211">
        <f t="shared" ca="1" si="258"/>
        <v>0.28534470413790375</v>
      </c>
      <c r="D211">
        <f t="shared" ca="1" si="259"/>
        <v>0.38958953228923693</v>
      </c>
      <c r="E211">
        <f t="shared" ca="1" si="282"/>
        <v>-0.10424482815133318</v>
      </c>
    </row>
    <row r="212" spans="3:19" x14ac:dyDescent="0.2">
      <c r="C212">
        <f t="shared" ca="1" si="258"/>
        <v>0.33908289822594517</v>
      </c>
      <c r="D212">
        <f t="shared" ca="1" si="259"/>
        <v>0.56599633637197588</v>
      </c>
      <c r="E212">
        <f t="shared" ca="1" si="282"/>
        <v>-0.22691343814603071</v>
      </c>
    </row>
    <row r="213" spans="3:19" x14ac:dyDescent="0.2">
      <c r="C213">
        <f t="shared" ca="1" si="258"/>
        <v>0.34938585920374232</v>
      </c>
      <c r="D213">
        <f t="shared" ca="1" si="259"/>
        <v>0.26367161680651635</v>
      </c>
      <c r="E213">
        <f t="shared" ca="1" si="282"/>
        <v>8.571424239722597E-2</v>
      </c>
    </row>
    <row r="214" spans="3:19" x14ac:dyDescent="0.2">
      <c r="C214">
        <f t="shared" ca="1" si="258"/>
        <v>0.55657914570002653</v>
      </c>
      <c r="D214">
        <f t="shared" ca="1" si="259"/>
        <v>0.54023160506649248</v>
      </c>
      <c r="E214">
        <f t="shared" ca="1" si="282"/>
        <v>1.6347540633534052E-2</v>
      </c>
    </row>
    <row r="215" spans="3:19" x14ac:dyDescent="0.2">
      <c r="C215">
        <f t="shared" ca="1" si="258"/>
        <v>0.61017343865211904</v>
      </c>
      <c r="D215">
        <f t="shared" ca="1" si="259"/>
        <v>0.53969209642430716</v>
      </c>
      <c r="E215">
        <f t="shared" ca="1" si="282"/>
        <v>7.0481342227811883E-2</v>
      </c>
    </row>
    <row r="216" spans="3:19" x14ac:dyDescent="0.2">
      <c r="C216">
        <f t="shared" ca="1" si="258"/>
        <v>0.16569809226221996</v>
      </c>
      <c r="D216">
        <f t="shared" ca="1" si="259"/>
        <v>0.49374314031271793</v>
      </c>
      <c r="E216">
        <f t="shared" ca="1" si="282"/>
        <v>-0.32804504805049794</v>
      </c>
    </row>
    <row r="217" spans="3:19" x14ac:dyDescent="0.2">
      <c r="C217">
        <f t="shared" ca="1" si="258"/>
        <v>8.4990021872734425E-2</v>
      </c>
      <c r="D217">
        <f t="shared" ca="1" si="259"/>
        <v>0.75042788458478948</v>
      </c>
      <c r="E217">
        <f t="shared" ca="1" si="282"/>
        <v>-0.66543786271205507</v>
      </c>
    </row>
    <row r="218" spans="3:19" x14ac:dyDescent="0.2">
      <c r="C218">
        <f t="shared" ca="1" si="258"/>
        <v>0.39479838283402319</v>
      </c>
      <c r="D218">
        <f t="shared" ca="1" si="259"/>
        <v>0.641102339674543</v>
      </c>
      <c r="E218">
        <f t="shared" ca="1" si="282"/>
        <v>-0.24630395684051981</v>
      </c>
    </row>
    <row r="219" spans="3:19" x14ac:dyDescent="0.2">
      <c r="C219">
        <f t="shared" ca="1" si="258"/>
        <v>0.13597361469852115</v>
      </c>
      <c r="D219">
        <f t="shared" ca="1" si="259"/>
        <v>0.61334173618722609</v>
      </c>
      <c r="E219">
        <f t="shared" ca="1" si="282"/>
        <v>-0.47736812148870494</v>
      </c>
    </row>
    <row r="220" spans="3:19" x14ac:dyDescent="0.2">
      <c r="C220">
        <f t="shared" ca="1" si="258"/>
        <v>0.46546167235296709</v>
      </c>
      <c r="D220">
        <f t="shared" ca="1" si="259"/>
        <v>0.80811203577895752</v>
      </c>
      <c r="E220">
        <f t="shared" ca="1" si="282"/>
        <v>-0.34265036342599042</v>
      </c>
    </row>
    <row r="221" spans="3:19" x14ac:dyDescent="0.2">
      <c r="C221">
        <f t="shared" ca="1" si="258"/>
        <v>0.37761116827496827</v>
      </c>
      <c r="D221">
        <f t="shared" ca="1" si="259"/>
        <v>0.46588676533933471</v>
      </c>
      <c r="E221">
        <f t="shared" ca="1" si="282"/>
        <v>-8.827559706436644E-2</v>
      </c>
    </row>
    <row r="222" spans="3:19" x14ac:dyDescent="0.2">
      <c r="C222">
        <f t="shared" ca="1" si="258"/>
        <v>0.43438386123466727</v>
      </c>
      <c r="D222">
        <f t="shared" ca="1" si="259"/>
        <v>0.43429481940046621</v>
      </c>
      <c r="E222">
        <f t="shared" ca="1" si="282"/>
        <v>8.9041834201053494E-5</v>
      </c>
    </row>
    <row r="223" spans="3:19" x14ac:dyDescent="0.2">
      <c r="C223">
        <f t="shared" ca="1" si="258"/>
        <v>0.38512951720650646</v>
      </c>
      <c r="D223">
        <f t="shared" ca="1" si="259"/>
        <v>0.64477607841871976</v>
      </c>
      <c r="E223">
        <f t="shared" ca="1" si="282"/>
        <v>-0.2596465612122133</v>
      </c>
    </row>
    <row r="224" spans="3:19" x14ac:dyDescent="0.2">
      <c r="C224">
        <f t="shared" ca="1" si="258"/>
        <v>0.40062625477790453</v>
      </c>
      <c r="D224">
        <f t="shared" ca="1" si="259"/>
        <v>0.44414990706969992</v>
      </c>
      <c r="E224">
        <f t="shared" ca="1" si="282"/>
        <v>-4.3523652291795389E-2</v>
      </c>
    </row>
    <row r="225" spans="3:5" x14ac:dyDescent="0.2">
      <c r="C225">
        <f t="shared" ca="1" si="258"/>
        <v>0.26429272532742881</v>
      </c>
      <c r="D225">
        <f t="shared" ca="1" si="259"/>
        <v>0.72828315255503362</v>
      </c>
      <c r="E225">
        <f t="shared" ca="1" si="282"/>
        <v>-0.46399042722760481</v>
      </c>
    </row>
    <row r="226" spans="3:5" x14ac:dyDescent="0.2">
      <c r="C226">
        <f t="shared" ca="1" si="258"/>
        <v>0.47563935684099656</v>
      </c>
      <c r="D226">
        <f t="shared" ca="1" si="259"/>
        <v>0.87281505787555003</v>
      </c>
      <c r="E226">
        <f t="shared" ca="1" si="282"/>
        <v>-0.39717570103455346</v>
      </c>
    </row>
    <row r="227" spans="3:5" x14ac:dyDescent="0.2">
      <c r="C227">
        <f t="shared" ca="1" si="258"/>
        <v>0.29779412462262067</v>
      </c>
      <c r="D227">
        <f t="shared" ca="1" si="259"/>
        <v>0.89354812018332108</v>
      </c>
      <c r="E227">
        <f t="shared" ca="1" si="282"/>
        <v>-0.59575399556070041</v>
      </c>
    </row>
    <row r="228" spans="3:5" x14ac:dyDescent="0.2">
      <c r="C228">
        <f t="shared" ca="1" si="258"/>
        <v>0.39584620311522745</v>
      </c>
      <c r="D228">
        <f t="shared" ca="1" si="259"/>
        <v>0.64631339119386333</v>
      </c>
      <c r="E228">
        <f t="shared" ca="1" si="282"/>
        <v>-0.25046718807863588</v>
      </c>
    </row>
    <row r="229" spans="3:5" x14ac:dyDescent="0.2">
      <c r="C229">
        <f t="shared" ca="1" si="258"/>
        <v>0.28251561865060709</v>
      </c>
      <c r="D229">
        <f t="shared" ca="1" si="259"/>
        <v>0.88077922574985257</v>
      </c>
      <c r="E229">
        <f t="shared" ca="1" si="282"/>
        <v>-0.59826360709924553</v>
      </c>
    </row>
    <row r="230" spans="3:5" x14ac:dyDescent="0.2">
      <c r="C230">
        <f t="shared" ca="1" si="258"/>
        <v>0.57012283089431082</v>
      </c>
      <c r="D230">
        <f t="shared" ca="1" si="259"/>
        <v>0.23487976231413485</v>
      </c>
      <c r="E230">
        <f t="shared" ca="1" si="282"/>
        <v>0.33524306858017594</v>
      </c>
    </row>
    <row r="231" spans="3:5" x14ac:dyDescent="0.2">
      <c r="C231">
        <f t="shared" ca="1" si="258"/>
        <v>0.3818432792045281</v>
      </c>
      <c r="D231">
        <f t="shared" ca="1" si="259"/>
        <v>0.67475849192261372</v>
      </c>
      <c r="E231">
        <f t="shared" ca="1" si="282"/>
        <v>-0.29291521271808563</v>
      </c>
    </row>
    <row r="232" spans="3:5" x14ac:dyDescent="0.2">
      <c r="C232">
        <f t="shared" ca="1" si="258"/>
        <v>0.25991919821225906</v>
      </c>
      <c r="D232">
        <f t="shared" ca="1" si="259"/>
        <v>0.21847152759219812</v>
      </c>
      <c r="E232">
        <f t="shared" ca="1" si="282"/>
        <v>4.1447670620060939E-2</v>
      </c>
    </row>
    <row r="233" spans="3:5" x14ac:dyDescent="0.2">
      <c r="C233">
        <f t="shared" ca="1" si="258"/>
        <v>0.56274202364821124</v>
      </c>
      <c r="D233">
        <f t="shared" ca="1" si="259"/>
        <v>0.47345020963392037</v>
      </c>
      <c r="E233">
        <f t="shared" ca="1" si="282"/>
        <v>8.9291814014290871E-2</v>
      </c>
    </row>
    <row r="234" spans="3:5" x14ac:dyDescent="0.2">
      <c r="C234">
        <f t="shared" ca="1" si="258"/>
        <v>0.33507117424270189</v>
      </c>
      <c r="D234">
        <f t="shared" ca="1" si="259"/>
        <v>0.83255942173943676</v>
      </c>
      <c r="E234">
        <f t="shared" ca="1" si="282"/>
        <v>-0.49748824749673487</v>
      </c>
    </row>
    <row r="235" spans="3:5" x14ac:dyDescent="0.2">
      <c r="C235">
        <f t="shared" ca="1" si="258"/>
        <v>0.43398059918990778</v>
      </c>
      <c r="D235">
        <f t="shared" ca="1" si="259"/>
        <v>0.62134891367225142</v>
      </c>
      <c r="E235">
        <f t="shared" ca="1" si="282"/>
        <v>-0.18736831448234365</v>
      </c>
    </row>
    <row r="236" spans="3:5" x14ac:dyDescent="0.2">
      <c r="C236">
        <f t="shared" ca="1" si="258"/>
        <v>0.57933801214920588</v>
      </c>
      <c r="D236">
        <f t="shared" ca="1" si="259"/>
        <v>0.65786015124467201</v>
      </c>
      <c r="E236">
        <f t="shared" ca="1" si="282"/>
        <v>-7.8522139095466126E-2</v>
      </c>
    </row>
    <row r="237" spans="3:5" x14ac:dyDescent="0.2">
      <c r="C237">
        <f t="shared" ca="1" si="258"/>
        <v>0.15530303672952991</v>
      </c>
      <c r="D237">
        <f t="shared" ca="1" si="259"/>
        <v>0.66309731341464573</v>
      </c>
      <c r="E237">
        <f t="shared" ca="1" si="282"/>
        <v>-0.50779427668511579</v>
      </c>
    </row>
    <row r="238" spans="3:5" x14ac:dyDescent="0.2">
      <c r="C238">
        <f t="shared" ca="1" si="258"/>
        <v>0.51122636796242205</v>
      </c>
      <c r="D238">
        <f t="shared" ca="1" si="259"/>
        <v>0.54232358820267534</v>
      </c>
      <c r="E238">
        <f t="shared" ca="1" si="282"/>
        <v>-3.1097220240253298E-2</v>
      </c>
    </row>
    <row r="239" spans="3:5" x14ac:dyDescent="0.2">
      <c r="C239">
        <f t="shared" ca="1" si="258"/>
        <v>0.20642282643763801</v>
      </c>
      <c r="D239">
        <f t="shared" ca="1" si="259"/>
        <v>0.75689203647681058</v>
      </c>
      <c r="E239">
        <f t="shared" ca="1" si="282"/>
        <v>-0.5504692100391726</v>
      </c>
    </row>
    <row r="240" spans="3:5" x14ac:dyDescent="0.2">
      <c r="C240">
        <f t="shared" ca="1" si="258"/>
        <v>0.37459800805182031</v>
      </c>
      <c r="D240">
        <f t="shared" ca="1" si="259"/>
        <v>0.57846822246908625</v>
      </c>
      <c r="E240">
        <f t="shared" ca="1" si="282"/>
        <v>-0.20387021441726594</v>
      </c>
    </row>
    <row r="241" spans="3:5" x14ac:dyDescent="0.2">
      <c r="C241">
        <f t="shared" ca="1" si="258"/>
        <v>0.57976772241624352</v>
      </c>
      <c r="D241">
        <f t="shared" ca="1" si="259"/>
        <v>0.61620660640994318</v>
      </c>
      <c r="E241">
        <f t="shared" ca="1" si="282"/>
        <v>-3.6438883993699656E-2</v>
      </c>
    </row>
    <row r="242" spans="3:5" x14ac:dyDescent="0.2">
      <c r="C242">
        <f t="shared" ca="1" si="258"/>
        <v>0.3817410130556555</v>
      </c>
      <c r="D242">
        <f t="shared" ca="1" si="259"/>
        <v>0.54533007790406018</v>
      </c>
      <c r="E242">
        <f t="shared" ca="1" si="282"/>
        <v>-0.16358906484840469</v>
      </c>
    </row>
    <row r="243" spans="3:5" x14ac:dyDescent="0.2">
      <c r="C243">
        <f t="shared" ca="1" si="258"/>
        <v>0.24120333993536577</v>
      </c>
      <c r="D243">
        <f t="shared" ca="1" si="259"/>
        <v>0.58310232293762332</v>
      </c>
      <c r="E243">
        <f t="shared" ca="1" si="282"/>
        <v>-0.34189898300225752</v>
      </c>
    </row>
    <row r="244" spans="3:5" x14ac:dyDescent="0.2">
      <c r="C244">
        <f t="shared" ca="1" si="258"/>
        <v>0.55378870002077085</v>
      </c>
      <c r="D244">
        <f t="shared" ca="1" si="259"/>
        <v>0.66010179026850224</v>
      </c>
      <c r="E244">
        <f t="shared" ca="1" si="282"/>
        <v>-0.10631309024773139</v>
      </c>
    </row>
    <row r="245" spans="3:5" x14ac:dyDescent="0.2">
      <c r="C245">
        <f t="shared" ca="1" si="258"/>
        <v>0.4966790918756232</v>
      </c>
      <c r="D245">
        <f t="shared" ca="1" si="259"/>
        <v>0.79773856355636286</v>
      </c>
      <c r="E245">
        <f t="shared" ca="1" si="282"/>
        <v>-0.30105947168073965</v>
      </c>
    </row>
    <row r="246" spans="3:5" x14ac:dyDescent="0.2">
      <c r="C246">
        <f t="shared" ca="1" si="258"/>
        <v>0.44200866217744028</v>
      </c>
      <c r="D246">
        <f t="shared" ca="1" si="259"/>
        <v>0.50512748673712371</v>
      </c>
      <c r="E246">
        <f t="shared" ca="1" si="282"/>
        <v>-6.3118824559683429E-2</v>
      </c>
    </row>
    <row r="247" spans="3:5" x14ac:dyDescent="0.2">
      <c r="C247">
        <f t="shared" ca="1" si="258"/>
        <v>0.52552883990606292</v>
      </c>
      <c r="D247">
        <f t="shared" ca="1" si="259"/>
        <v>0.37780530844352272</v>
      </c>
      <c r="E247">
        <f t="shared" ca="1" si="282"/>
        <v>0.14772353146254019</v>
      </c>
    </row>
    <row r="248" spans="3:5" x14ac:dyDescent="0.2">
      <c r="C248">
        <f t="shared" ca="1" si="258"/>
        <v>0.32764428225400838</v>
      </c>
      <c r="D248">
        <f t="shared" ca="1" si="259"/>
        <v>0.71830722732883268</v>
      </c>
      <c r="E248">
        <f t="shared" ca="1" si="282"/>
        <v>-0.3906629450748243</v>
      </c>
    </row>
    <row r="249" spans="3:5" x14ac:dyDescent="0.2">
      <c r="C249">
        <f t="shared" ca="1" si="258"/>
        <v>0.31119780276434733</v>
      </c>
      <c r="D249">
        <f t="shared" ca="1" si="259"/>
        <v>0.82834301147301304</v>
      </c>
      <c r="E249">
        <f t="shared" ca="1" si="282"/>
        <v>-0.51714520870866565</v>
      </c>
    </row>
    <row r="250" spans="3:5" x14ac:dyDescent="0.2">
      <c r="C250">
        <f t="shared" ca="1" si="258"/>
        <v>0.2829801231145771</v>
      </c>
      <c r="D250">
        <f t="shared" ca="1" si="259"/>
        <v>0.5472184405820073</v>
      </c>
      <c r="E250">
        <f t="shared" ca="1" si="282"/>
        <v>-0.26423831746743021</v>
      </c>
    </row>
    <row r="251" spans="3:5" x14ac:dyDescent="0.2">
      <c r="C251">
        <f t="shared" ca="1" si="258"/>
        <v>0.71203692063955981</v>
      </c>
      <c r="D251">
        <f t="shared" ca="1" si="259"/>
        <v>0.56414265285310972</v>
      </c>
      <c r="E251">
        <f t="shared" ca="1" si="282"/>
        <v>0.1478942677864501</v>
      </c>
    </row>
    <row r="252" spans="3:5" x14ac:dyDescent="0.2">
      <c r="C252">
        <f t="shared" ca="1" si="258"/>
        <v>0.35560507295176758</v>
      </c>
      <c r="D252">
        <f t="shared" ca="1" si="259"/>
        <v>0.94111281578437422</v>
      </c>
      <c r="E252">
        <f t="shared" ca="1" si="282"/>
        <v>-0.58550774283260665</v>
      </c>
    </row>
    <row r="253" spans="3:5" x14ac:dyDescent="0.2">
      <c r="C253">
        <f t="shared" ca="1" si="258"/>
        <v>0.48592597818584626</v>
      </c>
      <c r="D253">
        <f t="shared" ca="1" si="259"/>
        <v>0.42960218177071779</v>
      </c>
      <c r="E253">
        <f t="shared" ca="1" si="282"/>
        <v>5.6323796415128469E-2</v>
      </c>
    </row>
    <row r="254" spans="3:5" x14ac:dyDescent="0.2">
      <c r="C254">
        <f t="shared" ca="1" si="258"/>
        <v>0.52175674176475551</v>
      </c>
      <c r="D254">
        <f t="shared" ca="1" si="259"/>
        <v>0.4178776541660621</v>
      </c>
      <c r="E254">
        <f t="shared" ca="1" si="282"/>
        <v>0.10387908759869341</v>
      </c>
    </row>
    <row r="255" spans="3:5" x14ac:dyDescent="0.2">
      <c r="C255">
        <f t="shared" ca="1" si="258"/>
        <v>0.64986244059232967</v>
      </c>
      <c r="D255">
        <f t="shared" ca="1" si="259"/>
        <v>0.75463540408047369</v>
      </c>
      <c r="E255">
        <f t="shared" ca="1" si="282"/>
        <v>-0.10477296348814402</v>
      </c>
    </row>
    <row r="256" spans="3:5" x14ac:dyDescent="0.2">
      <c r="C256">
        <f t="shared" ca="1" si="258"/>
        <v>0.3767748022979458</v>
      </c>
      <c r="D256">
        <f t="shared" ca="1" si="259"/>
        <v>0.14424809230587998</v>
      </c>
      <c r="E256">
        <f t="shared" ca="1" si="282"/>
        <v>0.23252670999206582</v>
      </c>
    </row>
    <row r="257" spans="3:5" x14ac:dyDescent="0.2">
      <c r="C257">
        <f t="shared" ca="1" si="258"/>
        <v>0.42885240727246898</v>
      </c>
      <c r="D257">
        <f t="shared" ca="1" si="259"/>
        <v>0.36201618387503981</v>
      </c>
      <c r="E257">
        <f t="shared" ca="1" si="282"/>
        <v>6.6836223397429173E-2</v>
      </c>
    </row>
    <row r="258" spans="3:5" x14ac:dyDescent="0.2">
      <c r="C258">
        <f t="shared" ca="1" si="258"/>
        <v>0.37465810204559541</v>
      </c>
      <c r="D258">
        <f t="shared" ca="1" si="259"/>
        <v>0.71206863302280032</v>
      </c>
      <c r="E258">
        <f t="shared" ca="1" si="282"/>
        <v>-0.33741053097720491</v>
      </c>
    </row>
    <row r="259" spans="3:5" x14ac:dyDescent="0.2">
      <c r="C259">
        <f t="shared" ca="1" si="258"/>
        <v>0.46872914267123023</v>
      </c>
      <c r="D259">
        <f t="shared" ca="1" si="259"/>
        <v>0.3904013249557145</v>
      </c>
      <c r="E259">
        <f t="shared" ca="1" si="282"/>
        <v>7.8327817715515724E-2</v>
      </c>
    </row>
    <row r="260" spans="3:5" x14ac:dyDescent="0.2">
      <c r="C260">
        <f t="shared" ca="1" si="258"/>
        <v>0.64832401203746415</v>
      </c>
      <c r="D260">
        <f t="shared" ca="1" si="259"/>
        <v>0.93058783057318117</v>
      </c>
      <c r="E260">
        <f t="shared" ca="1" si="282"/>
        <v>-0.28226381853571703</v>
      </c>
    </row>
    <row r="261" spans="3:5" x14ac:dyDescent="0.2">
      <c r="C261">
        <f t="shared" ca="1" si="258"/>
        <v>0.63121464020412554</v>
      </c>
      <c r="D261">
        <f t="shared" ca="1" si="259"/>
        <v>0.41989606252570949</v>
      </c>
      <c r="E261">
        <f t="shared" ca="1" si="282"/>
        <v>0.21131857767841605</v>
      </c>
    </row>
    <row r="262" spans="3:5" x14ac:dyDescent="0.2">
      <c r="C262">
        <f t="shared" ca="1" si="258"/>
        <v>0.23240299227802044</v>
      </c>
      <c r="D262">
        <f t="shared" ca="1" si="259"/>
        <v>0.48551927230081759</v>
      </c>
      <c r="E262">
        <f t="shared" ca="1" si="282"/>
        <v>-0.25311628002279718</v>
      </c>
    </row>
    <row r="263" spans="3:5" x14ac:dyDescent="0.2">
      <c r="C263">
        <f t="shared" ca="1" si="258"/>
        <v>0.64807349481540899</v>
      </c>
      <c r="D263">
        <f t="shared" ca="1" si="259"/>
        <v>0.5579670792865109</v>
      </c>
      <c r="E263">
        <f t="shared" ca="1" si="282"/>
        <v>9.0106415528898087E-2</v>
      </c>
    </row>
    <row r="264" spans="3:5" x14ac:dyDescent="0.2">
      <c r="C264">
        <f t="shared" ca="1" si="258"/>
        <v>0.26066785315482444</v>
      </c>
      <c r="D264">
        <f t="shared" ca="1" si="259"/>
        <v>0.3800077342756859</v>
      </c>
      <c r="E264">
        <f t="shared" ca="1" si="282"/>
        <v>-0.11933988112086147</v>
      </c>
    </row>
    <row r="265" spans="3:5" x14ac:dyDescent="0.2">
      <c r="C265">
        <f t="shared" ref="C265:C328" ca="1" si="283">BETAINV(RAND(),$B$8+1,$B$7-$B$8+1)</f>
        <v>0.2925478845551639</v>
      </c>
      <c r="D265">
        <f t="shared" ref="D265:D328" ca="1" si="284">BETAINV(RAND(),$B$11+1,$B$10-$B$11+1)</f>
        <v>0.25951601331325325</v>
      </c>
      <c r="E265">
        <f t="shared" ca="1" si="282"/>
        <v>3.3031871241910649E-2</v>
      </c>
    </row>
    <row r="266" spans="3:5" x14ac:dyDescent="0.2">
      <c r="C266">
        <f t="shared" ca="1" si="283"/>
        <v>0.40708973896828166</v>
      </c>
      <c r="D266">
        <f t="shared" ca="1" si="284"/>
        <v>0.68558663912261553</v>
      </c>
      <c r="E266">
        <f t="shared" ca="1" si="282"/>
        <v>-0.27849690015433387</v>
      </c>
    </row>
    <row r="267" spans="3:5" x14ac:dyDescent="0.2">
      <c r="C267">
        <f t="shared" ca="1" si="283"/>
        <v>0.32913864879498045</v>
      </c>
      <c r="D267">
        <f t="shared" ca="1" si="284"/>
        <v>0.81357191521184014</v>
      </c>
      <c r="E267">
        <f t="shared" ca="1" si="282"/>
        <v>-0.48443326641685969</v>
      </c>
    </row>
    <row r="268" spans="3:5" x14ac:dyDescent="0.2">
      <c r="C268">
        <f t="shared" ca="1" si="283"/>
        <v>0.67077000469979497</v>
      </c>
      <c r="D268">
        <f t="shared" ca="1" si="284"/>
        <v>0.37537140987947976</v>
      </c>
      <c r="E268">
        <f t="shared" ca="1" si="282"/>
        <v>0.29539859482031522</v>
      </c>
    </row>
    <row r="269" spans="3:5" x14ac:dyDescent="0.2">
      <c r="C269">
        <f t="shared" ca="1" si="283"/>
        <v>0.36026547880705723</v>
      </c>
      <c r="D269">
        <f t="shared" ca="1" si="284"/>
        <v>0.56556748268757817</v>
      </c>
      <c r="E269">
        <f t="shared" ca="1" si="282"/>
        <v>-0.20530200388052094</v>
      </c>
    </row>
    <row r="270" spans="3:5" x14ac:dyDescent="0.2">
      <c r="C270">
        <f t="shared" ca="1" si="283"/>
        <v>0.39108009763358365</v>
      </c>
      <c r="D270">
        <f t="shared" ca="1" si="284"/>
        <v>0.33246979450704101</v>
      </c>
      <c r="E270">
        <f t="shared" ca="1" si="282"/>
        <v>5.861030312654264E-2</v>
      </c>
    </row>
    <row r="271" spans="3:5" x14ac:dyDescent="0.2">
      <c r="C271">
        <f t="shared" ca="1" si="283"/>
        <v>0.49448781737188441</v>
      </c>
      <c r="D271">
        <f t="shared" ca="1" si="284"/>
        <v>0.25443438227877829</v>
      </c>
      <c r="E271">
        <f t="shared" ca="1" si="282"/>
        <v>0.24005343509310612</v>
      </c>
    </row>
    <row r="272" spans="3:5" x14ac:dyDescent="0.2">
      <c r="C272">
        <f t="shared" ca="1" si="283"/>
        <v>0.33645549928943136</v>
      </c>
      <c r="D272">
        <f t="shared" ca="1" si="284"/>
        <v>0.79245276456494995</v>
      </c>
      <c r="E272">
        <f t="shared" ca="1" si="282"/>
        <v>-0.45599726527551859</v>
      </c>
    </row>
    <row r="273" spans="3:5" x14ac:dyDescent="0.2">
      <c r="C273">
        <f t="shared" ca="1" si="283"/>
        <v>0.61564651250465197</v>
      </c>
      <c r="D273">
        <f t="shared" ca="1" si="284"/>
        <v>0.44707129366098985</v>
      </c>
      <c r="E273">
        <f t="shared" ref="E273:E336" ca="1" si="285">C273-D273</f>
        <v>0.16857521884366211</v>
      </c>
    </row>
    <row r="274" spans="3:5" x14ac:dyDescent="0.2">
      <c r="C274">
        <f t="shared" ca="1" si="283"/>
        <v>0.39763614895990762</v>
      </c>
      <c r="D274">
        <f t="shared" ca="1" si="284"/>
        <v>0.67234995892477567</v>
      </c>
      <c r="E274">
        <f t="shared" ca="1" si="285"/>
        <v>-0.27471380996486805</v>
      </c>
    </row>
    <row r="275" spans="3:5" x14ac:dyDescent="0.2">
      <c r="C275">
        <f t="shared" ca="1" si="283"/>
        <v>0.40053006649341022</v>
      </c>
      <c r="D275">
        <f t="shared" ca="1" si="284"/>
        <v>0.93353684410633697</v>
      </c>
      <c r="E275">
        <f t="shared" ca="1" si="285"/>
        <v>-0.53300677761292681</v>
      </c>
    </row>
    <row r="276" spans="3:5" x14ac:dyDescent="0.2">
      <c r="C276">
        <f t="shared" ca="1" si="283"/>
        <v>0.73180084432631798</v>
      </c>
      <c r="D276">
        <f t="shared" ca="1" si="284"/>
        <v>0.65040685975784518</v>
      </c>
      <c r="E276">
        <f t="shared" ca="1" si="285"/>
        <v>8.1393984568472799E-2</v>
      </c>
    </row>
    <row r="277" spans="3:5" x14ac:dyDescent="0.2">
      <c r="C277">
        <f t="shared" ca="1" si="283"/>
        <v>0.40755261513141372</v>
      </c>
      <c r="D277">
        <f t="shared" ca="1" si="284"/>
        <v>0.3570861554022271</v>
      </c>
      <c r="E277">
        <f t="shared" ca="1" si="285"/>
        <v>5.0466459729186619E-2</v>
      </c>
    </row>
    <row r="278" spans="3:5" x14ac:dyDescent="0.2">
      <c r="C278">
        <f t="shared" ca="1" si="283"/>
        <v>0.55869252909312406</v>
      </c>
      <c r="D278">
        <f t="shared" ca="1" si="284"/>
        <v>0.73913730367337216</v>
      </c>
      <c r="E278">
        <f t="shared" ca="1" si="285"/>
        <v>-0.1804447745802481</v>
      </c>
    </row>
    <row r="279" spans="3:5" x14ac:dyDescent="0.2">
      <c r="C279">
        <f t="shared" ca="1" si="283"/>
        <v>0.52678461615463223</v>
      </c>
      <c r="D279">
        <f t="shared" ca="1" si="284"/>
        <v>0.73116161953955161</v>
      </c>
      <c r="E279">
        <f t="shared" ca="1" si="285"/>
        <v>-0.20437700338491938</v>
      </c>
    </row>
    <row r="280" spans="3:5" x14ac:dyDescent="0.2">
      <c r="C280">
        <f t="shared" ca="1" si="283"/>
        <v>0.36793288412334879</v>
      </c>
      <c r="D280">
        <f t="shared" ca="1" si="284"/>
        <v>0.74920628272330358</v>
      </c>
      <c r="E280">
        <f t="shared" ca="1" si="285"/>
        <v>-0.38127339859995479</v>
      </c>
    </row>
    <row r="281" spans="3:5" x14ac:dyDescent="0.2">
      <c r="C281">
        <f t="shared" ca="1" si="283"/>
        <v>0.5184270584523345</v>
      </c>
      <c r="D281">
        <f t="shared" ca="1" si="284"/>
        <v>0.76560839537469139</v>
      </c>
      <c r="E281">
        <f t="shared" ca="1" si="285"/>
        <v>-0.24718133692235689</v>
      </c>
    </row>
    <row r="282" spans="3:5" x14ac:dyDescent="0.2">
      <c r="C282">
        <f t="shared" ca="1" si="283"/>
        <v>0.57076957861723576</v>
      </c>
      <c r="D282">
        <f t="shared" ca="1" si="284"/>
        <v>0.46208805902609412</v>
      </c>
      <c r="E282">
        <f t="shared" ca="1" si="285"/>
        <v>0.10868151959114164</v>
      </c>
    </row>
    <row r="283" spans="3:5" x14ac:dyDescent="0.2">
      <c r="C283">
        <f t="shared" ca="1" si="283"/>
        <v>0.43362232397175177</v>
      </c>
      <c r="D283">
        <f t="shared" ca="1" si="284"/>
        <v>0.7525901910801549</v>
      </c>
      <c r="E283">
        <f t="shared" ca="1" si="285"/>
        <v>-0.31896786710840314</v>
      </c>
    </row>
    <row r="284" spans="3:5" x14ac:dyDescent="0.2">
      <c r="C284">
        <f t="shared" ca="1" si="283"/>
        <v>0.71239170621053094</v>
      </c>
      <c r="D284">
        <f t="shared" ca="1" si="284"/>
        <v>0.68131264308933759</v>
      </c>
      <c r="E284">
        <f t="shared" ca="1" si="285"/>
        <v>3.1079063121193351E-2</v>
      </c>
    </row>
    <row r="285" spans="3:5" x14ac:dyDescent="0.2">
      <c r="C285">
        <f t="shared" ca="1" si="283"/>
        <v>0.84804547591769941</v>
      </c>
      <c r="D285">
        <f t="shared" ca="1" si="284"/>
        <v>0.79359952440629145</v>
      </c>
      <c r="E285">
        <f t="shared" ca="1" si="285"/>
        <v>5.4445951511407964E-2</v>
      </c>
    </row>
    <row r="286" spans="3:5" x14ac:dyDescent="0.2">
      <c r="C286">
        <f t="shared" ca="1" si="283"/>
        <v>0.52713539611096416</v>
      </c>
      <c r="D286">
        <f t="shared" ca="1" si="284"/>
        <v>0.68043219485184125</v>
      </c>
      <c r="E286">
        <f t="shared" ca="1" si="285"/>
        <v>-0.15329679874087709</v>
      </c>
    </row>
    <row r="287" spans="3:5" x14ac:dyDescent="0.2">
      <c r="C287">
        <f t="shared" ca="1" si="283"/>
        <v>0.69077302155170051</v>
      </c>
      <c r="D287">
        <f t="shared" ca="1" si="284"/>
        <v>0.13809137256342396</v>
      </c>
      <c r="E287">
        <f t="shared" ca="1" si="285"/>
        <v>0.55268164898827654</v>
      </c>
    </row>
    <row r="288" spans="3:5" x14ac:dyDescent="0.2">
      <c r="C288">
        <f t="shared" ca="1" si="283"/>
        <v>0.70749396419806021</v>
      </c>
      <c r="D288">
        <f t="shared" ca="1" si="284"/>
        <v>0.59786752875789961</v>
      </c>
      <c r="E288">
        <f t="shared" ca="1" si="285"/>
        <v>0.1096264354401606</v>
      </c>
    </row>
    <row r="289" spans="1:6" x14ac:dyDescent="0.2">
      <c r="A289">
        <v>-1</v>
      </c>
      <c r="C289">
        <f t="shared" ca="1" si="283"/>
        <v>0.31309779131713034</v>
      </c>
      <c r="D289">
        <f t="shared" ca="1" si="284"/>
        <v>0.38373838303297131</v>
      </c>
      <c r="E289">
        <f t="shared" ca="1" si="285"/>
        <v>-7.0640591715840972E-2</v>
      </c>
    </row>
    <row r="290" spans="1:6" x14ac:dyDescent="0.2">
      <c r="A290">
        <v>-0.9</v>
      </c>
      <c r="C290">
        <f t="shared" ca="1" si="283"/>
        <v>0.46987168470430196</v>
      </c>
      <c r="D290">
        <f t="shared" ca="1" si="284"/>
        <v>0.59125247878472043</v>
      </c>
      <c r="E290">
        <f t="shared" ca="1" si="285"/>
        <v>-0.12138079408041846</v>
      </c>
    </row>
    <row r="291" spans="1:6" x14ac:dyDescent="0.2">
      <c r="A291">
        <v>-0.8</v>
      </c>
      <c r="C291">
        <f t="shared" ca="1" si="283"/>
        <v>0.50311552911895774</v>
      </c>
      <c r="D291">
        <f t="shared" ca="1" si="284"/>
        <v>0.34416563612267698</v>
      </c>
      <c r="E291">
        <f t="shared" ca="1" si="285"/>
        <v>0.15894989299628076</v>
      </c>
    </row>
    <row r="292" spans="1:6" x14ac:dyDescent="0.2">
      <c r="A292">
        <v>-0.7</v>
      </c>
      <c r="C292">
        <f t="shared" ca="1" si="283"/>
        <v>0.2589589809177501</v>
      </c>
      <c r="D292">
        <f t="shared" ca="1" si="284"/>
        <v>0.52114084723429377</v>
      </c>
      <c r="E292">
        <f t="shared" ca="1" si="285"/>
        <v>-0.26218186631654367</v>
      </c>
    </row>
    <row r="293" spans="1:6" x14ac:dyDescent="0.2">
      <c r="A293">
        <v>-0.6</v>
      </c>
      <c r="C293">
        <f t="shared" ca="1" si="283"/>
        <v>0.26075863820186984</v>
      </c>
      <c r="D293">
        <f t="shared" ca="1" si="284"/>
        <v>0.69920569681582379</v>
      </c>
      <c r="E293">
        <f t="shared" ca="1" si="285"/>
        <v>-0.43844705861395394</v>
      </c>
    </row>
    <row r="294" spans="1:6" x14ac:dyDescent="0.2">
      <c r="A294">
        <v>-0.5</v>
      </c>
      <c r="C294">
        <f t="shared" ca="1" si="283"/>
        <v>0.32675042174894309</v>
      </c>
      <c r="D294">
        <f t="shared" ca="1" si="284"/>
        <v>0.6806368776288807</v>
      </c>
      <c r="E294">
        <f t="shared" ca="1" si="285"/>
        <v>-0.35388645587993761</v>
      </c>
    </row>
    <row r="295" spans="1:6" x14ac:dyDescent="0.2">
      <c r="A295">
        <v>-0.4</v>
      </c>
      <c r="C295">
        <f t="shared" ca="1" si="283"/>
        <v>0.50775934479390128</v>
      </c>
      <c r="D295">
        <f t="shared" ca="1" si="284"/>
        <v>0.63466448158465893</v>
      </c>
      <c r="E295">
        <f t="shared" ca="1" si="285"/>
        <v>-0.12690513679075766</v>
      </c>
    </row>
    <row r="296" spans="1:6" x14ac:dyDescent="0.2">
      <c r="A296">
        <v>-0.3</v>
      </c>
      <c r="C296">
        <f t="shared" ca="1" si="283"/>
        <v>0.239542602608285</v>
      </c>
      <c r="D296">
        <f t="shared" ca="1" si="284"/>
        <v>0.78756742473227015</v>
      </c>
      <c r="E296">
        <f t="shared" ca="1" si="285"/>
        <v>-0.54802482212398518</v>
      </c>
    </row>
    <row r="297" spans="1:6" x14ac:dyDescent="0.2">
      <c r="A297">
        <v>-0.2</v>
      </c>
      <c r="C297">
        <f t="shared" ca="1" si="283"/>
        <v>0.28576708738928236</v>
      </c>
      <c r="D297">
        <f t="shared" ca="1" si="284"/>
        <v>0.46986921516827856</v>
      </c>
      <c r="E297">
        <f t="shared" ca="1" si="285"/>
        <v>-0.18410212777899621</v>
      </c>
    </row>
    <row r="298" spans="1:6" x14ac:dyDescent="0.2">
      <c r="A298">
        <v>-0.1</v>
      </c>
      <c r="C298">
        <f t="shared" ca="1" si="283"/>
        <v>7.9162647639447581E-2</v>
      </c>
      <c r="D298">
        <f t="shared" ca="1" si="284"/>
        <v>0.80040594678791965</v>
      </c>
      <c r="E298">
        <f t="shared" ca="1" si="285"/>
        <v>-0.72124329914847207</v>
      </c>
    </row>
    <row r="299" spans="1:6" x14ac:dyDescent="0.2">
      <c r="A299">
        <v>0</v>
      </c>
      <c r="C299">
        <f t="shared" ca="1" si="283"/>
        <v>9.5001311990437487E-2</v>
      </c>
      <c r="D299">
        <f t="shared" ca="1" si="284"/>
        <v>0.7630666635107487</v>
      </c>
      <c r="E299">
        <f t="shared" ca="1" si="285"/>
        <v>-0.66806535152031121</v>
      </c>
    </row>
    <row r="300" spans="1:6" ht="13.5" thickBot="1" x14ac:dyDescent="0.25">
      <c r="A300">
        <v>0.1</v>
      </c>
      <c r="C300">
        <f t="shared" ca="1" si="283"/>
        <v>0.25927777316583334</v>
      </c>
      <c r="D300">
        <f t="shared" ca="1" si="284"/>
        <v>0.85228191771538164</v>
      </c>
      <c r="E300">
        <f t="shared" ca="1" si="285"/>
        <v>-0.59300414454954831</v>
      </c>
    </row>
    <row r="301" spans="1:6" x14ac:dyDescent="0.2">
      <c r="A301">
        <v>0.2</v>
      </c>
      <c r="C301">
        <f t="shared" ca="1" si="283"/>
        <v>0.38977971339941181</v>
      </c>
      <c r="D301">
        <f t="shared" ca="1" si="284"/>
        <v>0.912439699917442</v>
      </c>
      <c r="E301">
        <f t="shared" ca="1" si="285"/>
        <v>-0.52265998651803014</v>
      </c>
      <c r="F301" s="35"/>
    </row>
    <row r="302" spans="1:6" x14ac:dyDescent="0.2">
      <c r="A302">
        <v>0.3</v>
      </c>
      <c r="C302">
        <f t="shared" ca="1" si="283"/>
        <v>0.31228964258463399</v>
      </c>
      <c r="D302">
        <f t="shared" ca="1" si="284"/>
        <v>0.89249420296104276</v>
      </c>
      <c r="E302">
        <f t="shared" ca="1" si="285"/>
        <v>-0.58020456037640877</v>
      </c>
      <c r="F302" s="33" t="b">
        <f ca="1">E8&lt;-0.9</f>
        <v>0</v>
      </c>
    </row>
    <row r="303" spans="1:6" x14ac:dyDescent="0.2">
      <c r="A303">
        <v>0.4</v>
      </c>
      <c r="C303">
        <f t="shared" ca="1" si="283"/>
        <v>0.19698542793890494</v>
      </c>
      <c r="D303">
        <f t="shared" ca="1" si="284"/>
        <v>0.48428491455493228</v>
      </c>
      <c r="E303">
        <f t="shared" ca="1" si="285"/>
        <v>-0.28729948661602733</v>
      </c>
      <c r="F303" s="33"/>
    </row>
    <row r="304" spans="1:6" x14ac:dyDescent="0.2">
      <c r="A304">
        <v>0.5</v>
      </c>
      <c r="C304">
        <f t="shared" ca="1" si="283"/>
        <v>0.16426533380217168</v>
      </c>
      <c r="D304">
        <f t="shared" ca="1" si="284"/>
        <v>0.74029480305413431</v>
      </c>
      <c r="E304">
        <f t="shared" ca="1" si="285"/>
        <v>-0.57602946925196263</v>
      </c>
      <c r="F304" s="33"/>
    </row>
    <row r="305" spans="1:6" x14ac:dyDescent="0.2">
      <c r="A305">
        <v>0.6</v>
      </c>
      <c r="C305">
        <f t="shared" ca="1" si="283"/>
        <v>0.50383966143335535</v>
      </c>
      <c r="D305">
        <f t="shared" ca="1" si="284"/>
        <v>0.42422227754490238</v>
      </c>
      <c r="E305">
        <f t="shared" ca="1" si="285"/>
        <v>7.9617383888452964E-2</v>
      </c>
      <c r="F305" s="33"/>
    </row>
    <row r="306" spans="1:6" x14ac:dyDescent="0.2">
      <c r="A306">
        <v>0.7</v>
      </c>
      <c r="C306">
        <f t="shared" ca="1" si="283"/>
        <v>0.73490222373525094</v>
      </c>
      <c r="D306">
        <f t="shared" ca="1" si="284"/>
        <v>0.60300449041328663</v>
      </c>
      <c r="E306">
        <f t="shared" ca="1" si="285"/>
        <v>0.13189773332196431</v>
      </c>
      <c r="F306" s="33"/>
    </row>
    <row r="307" spans="1:6" x14ac:dyDescent="0.2">
      <c r="A307">
        <v>0.8</v>
      </c>
      <c r="C307">
        <f t="shared" ca="1" si="283"/>
        <v>0.40180987201143897</v>
      </c>
      <c r="D307">
        <f t="shared" ca="1" si="284"/>
        <v>0.58930593982789725</v>
      </c>
      <c r="E307">
        <f t="shared" ca="1" si="285"/>
        <v>-0.18749606781645828</v>
      </c>
      <c r="F307" s="33"/>
    </row>
    <row r="308" spans="1:6" x14ac:dyDescent="0.2">
      <c r="A308">
        <v>0.9</v>
      </c>
      <c r="C308">
        <f t="shared" ca="1" si="283"/>
        <v>0.55610159965839345</v>
      </c>
      <c r="D308">
        <f t="shared" ca="1" si="284"/>
        <v>0.40377900487968305</v>
      </c>
      <c r="E308">
        <f t="shared" ca="1" si="285"/>
        <v>0.15232259477871041</v>
      </c>
      <c r="F308" s="33"/>
    </row>
    <row r="309" spans="1:6" x14ac:dyDescent="0.2">
      <c r="A309">
        <v>1</v>
      </c>
      <c r="C309">
        <f t="shared" ca="1" si="283"/>
        <v>0.29820121520541393</v>
      </c>
      <c r="D309">
        <f t="shared" ca="1" si="284"/>
        <v>0.66934143919928779</v>
      </c>
      <c r="E309">
        <f t="shared" ca="1" si="285"/>
        <v>-0.37114022399387386</v>
      </c>
      <c r="F309" s="33"/>
    </row>
    <row r="310" spans="1:6" x14ac:dyDescent="0.2">
      <c r="C310">
        <f t="shared" ca="1" si="283"/>
        <v>0.4201948155066817</v>
      </c>
      <c r="D310">
        <f t="shared" ca="1" si="284"/>
        <v>0.6966884087544456</v>
      </c>
      <c r="E310">
        <f t="shared" ca="1" si="285"/>
        <v>-0.2764935932477639</v>
      </c>
      <c r="F310" s="33"/>
    </row>
    <row r="311" spans="1:6" x14ac:dyDescent="0.2">
      <c r="C311">
        <f t="shared" ca="1" si="283"/>
        <v>0.58066093853136369</v>
      </c>
      <c r="D311">
        <f t="shared" ca="1" si="284"/>
        <v>0.84948047203561183</v>
      </c>
      <c r="E311">
        <f t="shared" ca="1" si="285"/>
        <v>-0.26881953350424814</v>
      </c>
      <c r="F311" s="33"/>
    </row>
    <row r="312" spans="1:6" x14ac:dyDescent="0.2">
      <c r="C312">
        <f t="shared" ca="1" si="283"/>
        <v>0.51140827739263772</v>
      </c>
      <c r="D312">
        <f t="shared" ca="1" si="284"/>
        <v>0.64658205701880744</v>
      </c>
      <c r="E312">
        <f t="shared" ca="1" si="285"/>
        <v>-0.13517377962616972</v>
      </c>
      <c r="F312" s="33"/>
    </row>
    <row r="313" spans="1:6" x14ac:dyDescent="0.2">
      <c r="C313">
        <f t="shared" ca="1" si="283"/>
        <v>0.46456713183073317</v>
      </c>
      <c r="D313">
        <f t="shared" ca="1" si="284"/>
        <v>0.64747493113144428</v>
      </c>
      <c r="E313">
        <f t="shared" ca="1" si="285"/>
        <v>-0.1829077993007111</v>
      </c>
      <c r="F313" s="33"/>
    </row>
    <row r="314" spans="1:6" x14ac:dyDescent="0.2">
      <c r="C314">
        <f t="shared" ca="1" si="283"/>
        <v>0.52935269186550027</v>
      </c>
      <c r="D314">
        <f t="shared" ca="1" si="284"/>
        <v>0.5261605718692175</v>
      </c>
      <c r="E314">
        <f t="shared" ca="1" si="285"/>
        <v>3.1921199962827718E-3</v>
      </c>
      <c r="F314" s="33"/>
    </row>
    <row r="315" spans="1:6" x14ac:dyDescent="0.2">
      <c r="C315">
        <f t="shared" ca="1" si="283"/>
        <v>0.17614956961386119</v>
      </c>
      <c r="D315">
        <f t="shared" ca="1" si="284"/>
        <v>0.24266825078344992</v>
      </c>
      <c r="E315">
        <f t="shared" ca="1" si="285"/>
        <v>-6.6518681169588728E-2</v>
      </c>
      <c r="F315" s="33"/>
    </row>
    <row r="316" spans="1:6" x14ac:dyDescent="0.2">
      <c r="C316">
        <f t="shared" ca="1" si="283"/>
        <v>0.56469144029865126</v>
      </c>
      <c r="D316">
        <f t="shared" ca="1" si="284"/>
        <v>0.82064561981742057</v>
      </c>
      <c r="E316">
        <f t="shared" ca="1" si="285"/>
        <v>-0.25595417951876931</v>
      </c>
      <c r="F316" s="33"/>
    </row>
    <row r="317" spans="1:6" x14ac:dyDescent="0.2">
      <c r="C317">
        <f t="shared" ca="1" si="283"/>
        <v>0.38577153233802292</v>
      </c>
      <c r="D317">
        <f t="shared" ca="1" si="284"/>
        <v>0.67986760549999214</v>
      </c>
      <c r="E317">
        <f t="shared" ca="1" si="285"/>
        <v>-0.29409607316196923</v>
      </c>
      <c r="F317" s="33"/>
    </row>
    <row r="318" spans="1:6" x14ac:dyDescent="0.2">
      <c r="C318">
        <f t="shared" ca="1" si="283"/>
        <v>0.38791137716772855</v>
      </c>
      <c r="D318">
        <f t="shared" ca="1" si="284"/>
        <v>0.62911992287326679</v>
      </c>
      <c r="E318">
        <f t="shared" ca="1" si="285"/>
        <v>-0.24120854570553824</v>
      </c>
      <c r="F318" s="33"/>
    </row>
    <row r="319" spans="1:6" x14ac:dyDescent="0.2">
      <c r="C319">
        <f t="shared" ca="1" si="283"/>
        <v>0.47664128601473976</v>
      </c>
      <c r="D319">
        <f t="shared" ca="1" si="284"/>
        <v>0.87239324455972678</v>
      </c>
      <c r="E319">
        <f t="shared" ca="1" si="285"/>
        <v>-0.39575195854498701</v>
      </c>
      <c r="F319" s="33"/>
    </row>
    <row r="320" spans="1:6" x14ac:dyDescent="0.2">
      <c r="C320">
        <f t="shared" ca="1" si="283"/>
        <v>0.32752263401389159</v>
      </c>
      <c r="D320">
        <f t="shared" ca="1" si="284"/>
        <v>0.5888358804267928</v>
      </c>
      <c r="E320">
        <f t="shared" ca="1" si="285"/>
        <v>-0.26131324641290121</v>
      </c>
      <c r="F320" s="33"/>
    </row>
    <row r="321" spans="3:6" x14ac:dyDescent="0.2">
      <c r="C321">
        <f t="shared" ca="1" si="283"/>
        <v>0.66529116063138216</v>
      </c>
      <c r="D321">
        <f t="shared" ca="1" si="284"/>
        <v>0.83969440237661219</v>
      </c>
      <c r="E321">
        <f t="shared" ca="1" si="285"/>
        <v>-0.17440324174523003</v>
      </c>
      <c r="F321" s="33"/>
    </row>
    <row r="322" spans="3:6" x14ac:dyDescent="0.2">
      <c r="C322">
        <f t="shared" ca="1" si="283"/>
        <v>0.16221999185508354</v>
      </c>
      <c r="D322">
        <f t="shared" ca="1" si="284"/>
        <v>0.37287523370958869</v>
      </c>
      <c r="E322">
        <f t="shared" ca="1" si="285"/>
        <v>-0.21065524185450515</v>
      </c>
      <c r="F322" s="33"/>
    </row>
    <row r="323" spans="3:6" ht="13.5" thickBot="1" x14ac:dyDescent="0.25">
      <c r="C323">
        <f t="shared" ca="1" si="283"/>
        <v>0.60559125418559545</v>
      </c>
      <c r="D323">
        <f t="shared" ca="1" si="284"/>
        <v>0.89336952058636254</v>
      </c>
      <c r="E323">
        <f t="shared" ca="1" si="285"/>
        <v>-0.28777826640076709</v>
      </c>
      <c r="F323" s="34"/>
    </row>
    <row r="324" spans="3:6" x14ac:dyDescent="0.2">
      <c r="C324">
        <f t="shared" ca="1" si="283"/>
        <v>0.44401872764958605</v>
      </c>
      <c r="D324">
        <f t="shared" ca="1" si="284"/>
        <v>0.62492086117546353</v>
      </c>
      <c r="E324">
        <f t="shared" ca="1" si="285"/>
        <v>-0.18090213352587747</v>
      </c>
    </row>
    <row r="325" spans="3:6" x14ac:dyDescent="0.2">
      <c r="C325">
        <f t="shared" ca="1" si="283"/>
        <v>0.48053938806043606</v>
      </c>
      <c r="D325">
        <f t="shared" ca="1" si="284"/>
        <v>0.44684272799497121</v>
      </c>
      <c r="E325">
        <f t="shared" ca="1" si="285"/>
        <v>3.3696660065464845E-2</v>
      </c>
    </row>
    <row r="326" spans="3:6" x14ac:dyDescent="0.2">
      <c r="C326">
        <f t="shared" ca="1" si="283"/>
        <v>0.5342139948479887</v>
      </c>
      <c r="D326">
        <f t="shared" ca="1" si="284"/>
        <v>0.71856994917175632</v>
      </c>
      <c r="E326">
        <f t="shared" ca="1" si="285"/>
        <v>-0.18435595432376761</v>
      </c>
    </row>
    <row r="327" spans="3:6" x14ac:dyDescent="0.2">
      <c r="C327">
        <f t="shared" ca="1" si="283"/>
        <v>0.51868928834218853</v>
      </c>
      <c r="D327">
        <f t="shared" ca="1" si="284"/>
        <v>0.49591022083848396</v>
      </c>
      <c r="E327">
        <f t="shared" ca="1" si="285"/>
        <v>2.2779067503704564E-2</v>
      </c>
    </row>
    <row r="328" spans="3:6" x14ac:dyDescent="0.2">
      <c r="C328">
        <f t="shared" ca="1" si="283"/>
        <v>0.36087750625744852</v>
      </c>
      <c r="D328">
        <f t="shared" ca="1" si="284"/>
        <v>0.84826995313097986</v>
      </c>
      <c r="E328">
        <f t="shared" ca="1" si="285"/>
        <v>-0.48739244687353134</v>
      </c>
    </row>
    <row r="329" spans="3:6" x14ac:dyDescent="0.2">
      <c r="C329">
        <f t="shared" ref="C329:C392" ca="1" si="286">BETAINV(RAND(),$B$8+1,$B$7-$B$8+1)</f>
        <v>0.46014003442496576</v>
      </c>
      <c r="D329">
        <f t="shared" ref="D329:D392" ca="1" si="287">BETAINV(RAND(),$B$11+1,$B$10-$B$11+1)</f>
        <v>0.5248607420582172</v>
      </c>
      <c r="E329">
        <f t="shared" ca="1" si="285"/>
        <v>-6.472070763325144E-2</v>
      </c>
    </row>
    <row r="330" spans="3:6" x14ac:dyDescent="0.2">
      <c r="C330">
        <f t="shared" ca="1" si="286"/>
        <v>0.50979403909292098</v>
      </c>
      <c r="D330">
        <f t="shared" ca="1" si="287"/>
        <v>0.45406808968308576</v>
      </c>
      <c r="E330">
        <f t="shared" ca="1" si="285"/>
        <v>5.5725949409835218E-2</v>
      </c>
    </row>
    <row r="331" spans="3:6" x14ac:dyDescent="0.2">
      <c r="C331">
        <f t="shared" ca="1" si="286"/>
        <v>0.25786187104177727</v>
      </c>
      <c r="D331">
        <f t="shared" ca="1" si="287"/>
        <v>0.47861042805213344</v>
      </c>
      <c r="E331">
        <f t="shared" ca="1" si="285"/>
        <v>-0.22074855701035617</v>
      </c>
    </row>
    <row r="332" spans="3:6" x14ac:dyDescent="0.2">
      <c r="C332">
        <f t="shared" ca="1" si="286"/>
        <v>0.50254327750621086</v>
      </c>
      <c r="D332">
        <f t="shared" ca="1" si="287"/>
        <v>0.60928048880895969</v>
      </c>
      <c r="E332">
        <f t="shared" ca="1" si="285"/>
        <v>-0.10673721130274882</v>
      </c>
    </row>
    <row r="333" spans="3:6" x14ac:dyDescent="0.2">
      <c r="C333">
        <f t="shared" ca="1" si="286"/>
        <v>0.38297274256223401</v>
      </c>
      <c r="D333">
        <f t="shared" ca="1" si="287"/>
        <v>0.77772890076583645</v>
      </c>
      <c r="E333">
        <f t="shared" ca="1" si="285"/>
        <v>-0.39475615820360244</v>
      </c>
    </row>
    <row r="334" spans="3:6" x14ac:dyDescent="0.2">
      <c r="C334">
        <f t="shared" ca="1" si="286"/>
        <v>0.34642855520636257</v>
      </c>
      <c r="D334">
        <f t="shared" ca="1" si="287"/>
        <v>0.40374948440594877</v>
      </c>
      <c r="E334">
        <f t="shared" ca="1" si="285"/>
        <v>-5.7320929199586201E-2</v>
      </c>
    </row>
    <row r="335" spans="3:6" x14ac:dyDescent="0.2">
      <c r="C335">
        <f t="shared" ca="1" si="286"/>
        <v>0.45066671371941491</v>
      </c>
      <c r="D335">
        <f t="shared" ca="1" si="287"/>
        <v>0.5213430544515868</v>
      </c>
      <c r="E335">
        <f t="shared" ca="1" si="285"/>
        <v>-7.0676340732171883E-2</v>
      </c>
    </row>
    <row r="336" spans="3:6" x14ac:dyDescent="0.2">
      <c r="C336">
        <f t="shared" ca="1" si="286"/>
        <v>0.58124218457266663</v>
      </c>
      <c r="D336">
        <f t="shared" ca="1" si="287"/>
        <v>0.69013517003697711</v>
      </c>
      <c r="E336">
        <f t="shared" ca="1" si="285"/>
        <v>-0.10889298546431048</v>
      </c>
    </row>
    <row r="337" spans="3:5" x14ac:dyDescent="0.2">
      <c r="C337">
        <f t="shared" ca="1" si="286"/>
        <v>0.38475625807621228</v>
      </c>
      <c r="D337">
        <f t="shared" ca="1" si="287"/>
        <v>0.71631862530242418</v>
      </c>
      <c r="E337">
        <f t="shared" ref="E337:E400" ca="1" si="288">C337-D337</f>
        <v>-0.33156236722621191</v>
      </c>
    </row>
    <row r="338" spans="3:5" x14ac:dyDescent="0.2">
      <c r="C338">
        <f t="shared" ca="1" si="286"/>
        <v>0.34197484886211238</v>
      </c>
      <c r="D338">
        <f t="shared" ca="1" si="287"/>
        <v>0.71467303730846954</v>
      </c>
      <c r="E338">
        <f t="shared" ca="1" si="288"/>
        <v>-0.37269818844635716</v>
      </c>
    </row>
    <row r="339" spans="3:5" x14ac:dyDescent="0.2">
      <c r="C339">
        <f t="shared" ca="1" si="286"/>
        <v>0.32331376895504982</v>
      </c>
      <c r="D339">
        <f t="shared" ca="1" si="287"/>
        <v>0.96189161036668969</v>
      </c>
      <c r="E339">
        <f t="shared" ca="1" si="288"/>
        <v>-0.63857784141163987</v>
      </c>
    </row>
    <row r="340" spans="3:5" x14ac:dyDescent="0.2">
      <c r="C340">
        <f t="shared" ca="1" si="286"/>
        <v>0.60022712229726949</v>
      </c>
      <c r="D340">
        <f t="shared" ca="1" si="287"/>
        <v>0.49205988532784445</v>
      </c>
      <c r="E340">
        <f t="shared" ca="1" si="288"/>
        <v>0.10816723696942504</v>
      </c>
    </row>
    <row r="341" spans="3:5" x14ac:dyDescent="0.2">
      <c r="C341">
        <f t="shared" ca="1" si="286"/>
        <v>0.29815329927143808</v>
      </c>
      <c r="D341">
        <f t="shared" ca="1" si="287"/>
        <v>0.61854395185582756</v>
      </c>
      <c r="E341">
        <f t="shared" ca="1" si="288"/>
        <v>-0.32039065258438948</v>
      </c>
    </row>
    <row r="342" spans="3:5" x14ac:dyDescent="0.2">
      <c r="C342">
        <f t="shared" ca="1" si="286"/>
        <v>0.55922124274428409</v>
      </c>
      <c r="D342">
        <f t="shared" ca="1" si="287"/>
        <v>0.4446511585457858</v>
      </c>
      <c r="E342">
        <f t="shared" ca="1" si="288"/>
        <v>0.11457008419849829</v>
      </c>
    </row>
    <row r="343" spans="3:5" x14ac:dyDescent="0.2">
      <c r="C343">
        <f t="shared" ca="1" si="286"/>
        <v>0.51540160046545336</v>
      </c>
      <c r="D343">
        <f t="shared" ca="1" si="287"/>
        <v>0.91277142459360949</v>
      </c>
      <c r="E343">
        <f t="shared" ca="1" si="288"/>
        <v>-0.39736982412815613</v>
      </c>
    </row>
    <row r="344" spans="3:5" x14ac:dyDescent="0.2">
      <c r="C344">
        <f t="shared" ca="1" si="286"/>
        <v>0.53466135558559369</v>
      </c>
      <c r="D344">
        <f t="shared" ca="1" si="287"/>
        <v>0.5111362556054273</v>
      </c>
      <c r="E344">
        <f t="shared" ca="1" si="288"/>
        <v>2.3525099980166386E-2</v>
      </c>
    </row>
    <row r="345" spans="3:5" x14ac:dyDescent="0.2">
      <c r="C345">
        <f t="shared" ca="1" si="286"/>
        <v>0.72505800017281308</v>
      </c>
      <c r="D345">
        <f t="shared" ca="1" si="287"/>
        <v>0.7251852851382784</v>
      </c>
      <c r="E345">
        <f t="shared" ca="1" si="288"/>
        <v>-1.2728496546532408E-4</v>
      </c>
    </row>
    <row r="346" spans="3:5" x14ac:dyDescent="0.2">
      <c r="C346">
        <f t="shared" ca="1" si="286"/>
        <v>0.56182951784960666</v>
      </c>
      <c r="D346">
        <f t="shared" ca="1" si="287"/>
        <v>0.87636954780589171</v>
      </c>
      <c r="E346">
        <f t="shared" ca="1" si="288"/>
        <v>-0.31454002995628505</v>
      </c>
    </row>
    <row r="347" spans="3:5" x14ac:dyDescent="0.2">
      <c r="C347">
        <f t="shared" ca="1" si="286"/>
        <v>0.46393740192638977</v>
      </c>
      <c r="D347">
        <f t="shared" ca="1" si="287"/>
        <v>0.70635673460494441</v>
      </c>
      <c r="E347">
        <f t="shared" ca="1" si="288"/>
        <v>-0.24241933267855464</v>
      </c>
    </row>
    <row r="348" spans="3:5" x14ac:dyDescent="0.2">
      <c r="C348">
        <f t="shared" ca="1" si="286"/>
        <v>0.42450365917418481</v>
      </c>
      <c r="D348">
        <f t="shared" ca="1" si="287"/>
        <v>0.29351503758422565</v>
      </c>
      <c r="E348">
        <f t="shared" ca="1" si="288"/>
        <v>0.13098862158995916</v>
      </c>
    </row>
    <row r="349" spans="3:5" x14ac:dyDescent="0.2">
      <c r="C349">
        <f t="shared" ca="1" si="286"/>
        <v>0.66788937429109119</v>
      </c>
      <c r="D349">
        <f t="shared" ca="1" si="287"/>
        <v>0.23604691035212017</v>
      </c>
      <c r="E349">
        <f t="shared" ca="1" si="288"/>
        <v>0.43184246393897102</v>
      </c>
    </row>
    <row r="350" spans="3:5" x14ac:dyDescent="0.2">
      <c r="C350">
        <f t="shared" ca="1" si="286"/>
        <v>0.48060259070494871</v>
      </c>
      <c r="D350">
        <f t="shared" ca="1" si="287"/>
        <v>0.3355138195166551</v>
      </c>
      <c r="E350">
        <f t="shared" ca="1" si="288"/>
        <v>0.14508877118829361</v>
      </c>
    </row>
    <row r="351" spans="3:5" x14ac:dyDescent="0.2">
      <c r="C351">
        <f t="shared" ca="1" si="286"/>
        <v>0.41112957489091284</v>
      </c>
      <c r="D351">
        <f t="shared" ca="1" si="287"/>
        <v>0.68200689722229524</v>
      </c>
      <c r="E351">
        <f t="shared" ca="1" si="288"/>
        <v>-0.2708773223313824</v>
      </c>
    </row>
    <row r="352" spans="3:5" x14ac:dyDescent="0.2">
      <c r="C352">
        <f t="shared" ca="1" si="286"/>
        <v>0.62459505768245138</v>
      </c>
      <c r="D352">
        <f t="shared" ca="1" si="287"/>
        <v>0.6827954294285421</v>
      </c>
      <c r="E352">
        <f t="shared" ca="1" si="288"/>
        <v>-5.8200371746090718E-2</v>
      </c>
    </row>
    <row r="353" spans="3:5" x14ac:dyDescent="0.2">
      <c r="C353">
        <f t="shared" ca="1" si="286"/>
        <v>0.12076749702527385</v>
      </c>
      <c r="D353">
        <f t="shared" ca="1" si="287"/>
        <v>0.53706629299893249</v>
      </c>
      <c r="E353">
        <f t="shared" ca="1" si="288"/>
        <v>-0.41629879597365865</v>
      </c>
    </row>
    <row r="354" spans="3:5" x14ac:dyDescent="0.2">
      <c r="C354">
        <f t="shared" ca="1" si="286"/>
        <v>0.40160482616994825</v>
      </c>
      <c r="D354">
        <f t="shared" ca="1" si="287"/>
        <v>0.92507584772415752</v>
      </c>
      <c r="E354">
        <f t="shared" ca="1" si="288"/>
        <v>-0.52347102155420933</v>
      </c>
    </row>
    <row r="355" spans="3:5" x14ac:dyDescent="0.2">
      <c r="C355">
        <f t="shared" ca="1" si="286"/>
        <v>0.54177982428537708</v>
      </c>
      <c r="D355">
        <f t="shared" ca="1" si="287"/>
        <v>0.60287582588284439</v>
      </c>
      <c r="E355">
        <f t="shared" ca="1" si="288"/>
        <v>-6.1096001597467309E-2</v>
      </c>
    </row>
    <row r="356" spans="3:5" x14ac:dyDescent="0.2">
      <c r="C356">
        <f t="shared" ca="1" si="286"/>
        <v>0.28033017956143735</v>
      </c>
      <c r="D356">
        <f t="shared" ca="1" si="287"/>
        <v>0.62517543240058715</v>
      </c>
      <c r="E356">
        <f t="shared" ca="1" si="288"/>
        <v>-0.3448452528391498</v>
      </c>
    </row>
    <row r="357" spans="3:5" x14ac:dyDescent="0.2">
      <c r="C357">
        <f t="shared" ca="1" si="286"/>
        <v>0.26958506624543038</v>
      </c>
      <c r="D357">
        <f t="shared" ca="1" si="287"/>
        <v>0.72098823894645681</v>
      </c>
      <c r="E357">
        <f t="shared" ca="1" si="288"/>
        <v>-0.45140317270102642</v>
      </c>
    </row>
    <row r="358" spans="3:5" x14ac:dyDescent="0.2">
      <c r="C358">
        <f t="shared" ca="1" si="286"/>
        <v>0.85638609273849653</v>
      </c>
      <c r="D358">
        <f t="shared" ca="1" si="287"/>
        <v>0.84853035680904831</v>
      </c>
      <c r="E358">
        <f t="shared" ca="1" si="288"/>
        <v>7.8557359294482154E-3</v>
      </c>
    </row>
    <row r="359" spans="3:5" x14ac:dyDescent="0.2">
      <c r="C359">
        <f t="shared" ca="1" si="286"/>
        <v>0.56533066490298045</v>
      </c>
      <c r="D359">
        <f t="shared" ca="1" si="287"/>
        <v>0.83506546187746733</v>
      </c>
      <c r="E359">
        <f t="shared" ca="1" si="288"/>
        <v>-0.26973479697448688</v>
      </c>
    </row>
    <row r="360" spans="3:5" x14ac:dyDescent="0.2">
      <c r="C360">
        <f t="shared" ca="1" si="286"/>
        <v>0.35973829673578056</v>
      </c>
      <c r="D360">
        <f t="shared" ca="1" si="287"/>
        <v>0.81133286989935638</v>
      </c>
      <c r="E360">
        <f t="shared" ca="1" si="288"/>
        <v>-0.45159457316357582</v>
      </c>
    </row>
    <row r="361" spans="3:5" x14ac:dyDescent="0.2">
      <c r="C361">
        <f t="shared" ca="1" si="286"/>
        <v>0.33098745330913298</v>
      </c>
      <c r="D361">
        <f t="shared" ca="1" si="287"/>
        <v>0.39550492704250412</v>
      </c>
      <c r="E361">
        <f t="shared" ca="1" si="288"/>
        <v>-6.4517473733371133E-2</v>
      </c>
    </row>
    <row r="362" spans="3:5" x14ac:dyDescent="0.2">
      <c r="C362">
        <f t="shared" ca="1" si="286"/>
        <v>0.7568755523998798</v>
      </c>
      <c r="D362">
        <f t="shared" ca="1" si="287"/>
        <v>0.66084648407491287</v>
      </c>
      <c r="E362">
        <f t="shared" ca="1" si="288"/>
        <v>9.6029068324966937E-2</v>
      </c>
    </row>
    <row r="363" spans="3:5" x14ac:dyDescent="0.2">
      <c r="C363">
        <f t="shared" ca="1" si="286"/>
        <v>0.52146935305373199</v>
      </c>
      <c r="D363">
        <f t="shared" ca="1" si="287"/>
        <v>0.69412310570454461</v>
      </c>
      <c r="E363">
        <f t="shared" ca="1" si="288"/>
        <v>-0.17265375265081262</v>
      </c>
    </row>
    <row r="364" spans="3:5" x14ac:dyDescent="0.2">
      <c r="C364">
        <f t="shared" ca="1" si="286"/>
        <v>0.47078581966246758</v>
      </c>
      <c r="D364">
        <f t="shared" ca="1" si="287"/>
        <v>0.68172901136532837</v>
      </c>
      <c r="E364">
        <f t="shared" ca="1" si="288"/>
        <v>-0.2109431917028608</v>
      </c>
    </row>
    <row r="365" spans="3:5" x14ac:dyDescent="0.2">
      <c r="C365">
        <f t="shared" ca="1" si="286"/>
        <v>0.3791787345158501</v>
      </c>
      <c r="D365">
        <f t="shared" ca="1" si="287"/>
        <v>0.53584781550172977</v>
      </c>
      <c r="E365">
        <f t="shared" ca="1" si="288"/>
        <v>-0.15666908098587967</v>
      </c>
    </row>
    <row r="366" spans="3:5" x14ac:dyDescent="0.2">
      <c r="C366">
        <f t="shared" ca="1" si="286"/>
        <v>0.11930777778481062</v>
      </c>
      <c r="D366">
        <f t="shared" ca="1" si="287"/>
        <v>0.63136765497933967</v>
      </c>
      <c r="E366">
        <f t="shared" ca="1" si="288"/>
        <v>-0.51205987719452906</v>
      </c>
    </row>
    <row r="367" spans="3:5" x14ac:dyDescent="0.2">
      <c r="C367">
        <f t="shared" ca="1" si="286"/>
        <v>0.27645844233834227</v>
      </c>
      <c r="D367">
        <f t="shared" ca="1" si="287"/>
        <v>0.73176340073697721</v>
      </c>
      <c r="E367">
        <f t="shared" ca="1" si="288"/>
        <v>-0.45530495839863494</v>
      </c>
    </row>
    <row r="368" spans="3:5" x14ac:dyDescent="0.2">
      <c r="C368">
        <f t="shared" ca="1" si="286"/>
        <v>0.35431041880833347</v>
      </c>
      <c r="D368">
        <f t="shared" ca="1" si="287"/>
        <v>0.84613346374241283</v>
      </c>
      <c r="E368">
        <f t="shared" ca="1" si="288"/>
        <v>-0.49182304493407936</v>
      </c>
    </row>
    <row r="369" spans="3:5" x14ac:dyDescent="0.2">
      <c r="C369">
        <f t="shared" ca="1" si="286"/>
        <v>0.44678159608832924</v>
      </c>
      <c r="D369">
        <f t="shared" ca="1" si="287"/>
        <v>0.73866977572242953</v>
      </c>
      <c r="E369">
        <f t="shared" ca="1" si="288"/>
        <v>-0.2918881796341003</v>
      </c>
    </row>
    <row r="370" spans="3:5" x14ac:dyDescent="0.2">
      <c r="C370">
        <f t="shared" ca="1" si="286"/>
        <v>0.69271986603419999</v>
      </c>
      <c r="D370">
        <f t="shared" ca="1" si="287"/>
        <v>0.42635800072428204</v>
      </c>
      <c r="E370">
        <f t="shared" ca="1" si="288"/>
        <v>0.26636186530991796</v>
      </c>
    </row>
    <row r="371" spans="3:5" x14ac:dyDescent="0.2">
      <c r="C371">
        <f t="shared" ca="1" si="286"/>
        <v>0.57432311786423884</v>
      </c>
      <c r="D371">
        <f t="shared" ca="1" si="287"/>
        <v>0.67701409055489248</v>
      </c>
      <c r="E371">
        <f t="shared" ca="1" si="288"/>
        <v>-0.10269097269065364</v>
      </c>
    </row>
    <row r="372" spans="3:5" x14ac:dyDescent="0.2">
      <c r="C372">
        <f t="shared" ca="1" si="286"/>
        <v>0.57803911441200007</v>
      </c>
      <c r="D372">
        <f t="shared" ca="1" si="287"/>
        <v>0.88750337425575876</v>
      </c>
      <c r="E372">
        <f t="shared" ca="1" si="288"/>
        <v>-0.30946425984375869</v>
      </c>
    </row>
    <row r="373" spans="3:5" x14ac:dyDescent="0.2">
      <c r="C373">
        <f t="shared" ca="1" si="286"/>
        <v>0.80883404431426698</v>
      </c>
      <c r="D373">
        <f t="shared" ca="1" si="287"/>
        <v>0.78897362114261427</v>
      </c>
      <c r="E373">
        <f t="shared" ca="1" si="288"/>
        <v>1.9860423171652708E-2</v>
      </c>
    </row>
    <row r="374" spans="3:5" x14ac:dyDescent="0.2">
      <c r="C374">
        <f t="shared" ca="1" si="286"/>
        <v>0.32348178294959901</v>
      </c>
      <c r="D374">
        <f t="shared" ca="1" si="287"/>
        <v>0.75325314636437035</v>
      </c>
      <c r="E374">
        <f t="shared" ca="1" si="288"/>
        <v>-0.42977136341477135</v>
      </c>
    </row>
    <row r="375" spans="3:5" x14ac:dyDescent="0.2">
      <c r="C375">
        <f t="shared" ca="1" si="286"/>
        <v>0.69139355219668963</v>
      </c>
      <c r="D375">
        <f t="shared" ca="1" si="287"/>
        <v>0.70328598404936238</v>
      </c>
      <c r="E375">
        <f t="shared" ca="1" si="288"/>
        <v>-1.1892431852672747E-2</v>
      </c>
    </row>
    <row r="376" spans="3:5" x14ac:dyDescent="0.2">
      <c r="C376">
        <f t="shared" ca="1" si="286"/>
        <v>0.69648502101588128</v>
      </c>
      <c r="D376">
        <f t="shared" ca="1" si="287"/>
        <v>0.6261730465253128</v>
      </c>
      <c r="E376">
        <f t="shared" ca="1" si="288"/>
        <v>7.0311974490568474E-2</v>
      </c>
    </row>
    <row r="377" spans="3:5" x14ac:dyDescent="0.2">
      <c r="C377">
        <f t="shared" ca="1" si="286"/>
        <v>0.53635925895978476</v>
      </c>
      <c r="D377">
        <f t="shared" ca="1" si="287"/>
        <v>0.54614020646320194</v>
      </c>
      <c r="E377">
        <f t="shared" ca="1" si="288"/>
        <v>-9.7809475034171811E-3</v>
      </c>
    </row>
    <row r="378" spans="3:5" x14ac:dyDescent="0.2">
      <c r="C378">
        <f t="shared" ca="1" si="286"/>
        <v>0.29227090510700188</v>
      </c>
      <c r="D378">
        <f t="shared" ca="1" si="287"/>
        <v>0.77351639139975292</v>
      </c>
      <c r="E378">
        <f t="shared" ca="1" si="288"/>
        <v>-0.48124548629275105</v>
      </c>
    </row>
    <row r="379" spans="3:5" x14ac:dyDescent="0.2">
      <c r="C379">
        <f t="shared" ca="1" si="286"/>
        <v>0.61901472485516418</v>
      </c>
      <c r="D379">
        <f t="shared" ca="1" si="287"/>
        <v>0.52176694640772758</v>
      </c>
      <c r="E379">
        <f t="shared" ca="1" si="288"/>
        <v>9.7247778447436595E-2</v>
      </c>
    </row>
    <row r="380" spans="3:5" x14ac:dyDescent="0.2">
      <c r="C380">
        <f t="shared" ca="1" si="286"/>
        <v>0.38437496241961511</v>
      </c>
      <c r="D380">
        <f t="shared" ca="1" si="287"/>
        <v>0.66043492073133936</v>
      </c>
      <c r="E380">
        <f t="shared" ca="1" si="288"/>
        <v>-0.27605995831172425</v>
      </c>
    </row>
    <row r="381" spans="3:5" x14ac:dyDescent="0.2">
      <c r="C381">
        <f t="shared" ca="1" si="286"/>
        <v>0.58555473820688508</v>
      </c>
      <c r="D381">
        <f t="shared" ca="1" si="287"/>
        <v>0.80795043373522279</v>
      </c>
      <c r="E381">
        <f t="shared" ca="1" si="288"/>
        <v>-0.22239569552833771</v>
      </c>
    </row>
    <row r="382" spans="3:5" x14ac:dyDescent="0.2">
      <c r="C382">
        <f t="shared" ca="1" si="286"/>
        <v>0.41546540413091126</v>
      </c>
      <c r="D382">
        <f t="shared" ca="1" si="287"/>
        <v>0.45615556345485836</v>
      </c>
      <c r="E382">
        <f t="shared" ca="1" si="288"/>
        <v>-4.0690159323947095E-2</v>
      </c>
    </row>
    <row r="383" spans="3:5" x14ac:dyDescent="0.2">
      <c r="C383">
        <f t="shared" ca="1" si="286"/>
        <v>0.25978677155420021</v>
      </c>
      <c r="D383">
        <f t="shared" ca="1" si="287"/>
        <v>0.38410334673470459</v>
      </c>
      <c r="E383">
        <f t="shared" ca="1" si="288"/>
        <v>-0.12431657518050437</v>
      </c>
    </row>
    <row r="384" spans="3:5" x14ac:dyDescent="0.2">
      <c r="C384">
        <f t="shared" ca="1" si="286"/>
        <v>0.4482842591610714</v>
      </c>
      <c r="D384">
        <f t="shared" ca="1" si="287"/>
        <v>0.33449760331049344</v>
      </c>
      <c r="E384">
        <f t="shared" ca="1" si="288"/>
        <v>0.11378665585057796</v>
      </c>
    </row>
    <row r="385" spans="3:5" x14ac:dyDescent="0.2">
      <c r="C385">
        <f t="shared" ca="1" si="286"/>
        <v>0.48252450104953115</v>
      </c>
      <c r="D385">
        <f t="shared" ca="1" si="287"/>
        <v>0.7131555968811969</v>
      </c>
      <c r="E385">
        <f t="shared" ca="1" si="288"/>
        <v>-0.23063109583166574</v>
      </c>
    </row>
    <row r="386" spans="3:5" x14ac:dyDescent="0.2">
      <c r="C386">
        <f t="shared" ca="1" si="286"/>
        <v>0.47378671773944758</v>
      </c>
      <c r="D386">
        <f t="shared" ca="1" si="287"/>
        <v>0.38919941174417799</v>
      </c>
      <c r="E386">
        <f t="shared" ca="1" si="288"/>
        <v>8.458730599526959E-2</v>
      </c>
    </row>
    <row r="387" spans="3:5" x14ac:dyDescent="0.2">
      <c r="C387">
        <f t="shared" ca="1" si="286"/>
        <v>0.44269389234434176</v>
      </c>
      <c r="D387">
        <f t="shared" ca="1" si="287"/>
        <v>0.70642656921726021</v>
      </c>
      <c r="E387">
        <f t="shared" ca="1" si="288"/>
        <v>-0.26373267687291846</v>
      </c>
    </row>
    <row r="388" spans="3:5" x14ac:dyDescent="0.2">
      <c r="C388">
        <f t="shared" ca="1" si="286"/>
        <v>0.44634308235816056</v>
      </c>
      <c r="D388">
        <f t="shared" ca="1" si="287"/>
        <v>0.83182760074777962</v>
      </c>
      <c r="E388">
        <f t="shared" ca="1" si="288"/>
        <v>-0.38548451838961906</v>
      </c>
    </row>
    <row r="389" spans="3:5" x14ac:dyDescent="0.2">
      <c r="C389">
        <f t="shared" ca="1" si="286"/>
        <v>0.41168338764196666</v>
      </c>
      <c r="D389">
        <f t="shared" ca="1" si="287"/>
        <v>0.64865825108352138</v>
      </c>
      <c r="E389">
        <f t="shared" ca="1" si="288"/>
        <v>-0.23697486344155472</v>
      </c>
    </row>
    <row r="390" spans="3:5" x14ac:dyDescent="0.2">
      <c r="C390">
        <f t="shared" ca="1" si="286"/>
        <v>0.35209625013075108</v>
      </c>
      <c r="D390">
        <f t="shared" ca="1" si="287"/>
        <v>0.57870209927558547</v>
      </c>
      <c r="E390">
        <f t="shared" ca="1" si="288"/>
        <v>-0.22660584914483439</v>
      </c>
    </row>
    <row r="391" spans="3:5" x14ac:dyDescent="0.2">
      <c r="C391">
        <f t="shared" ca="1" si="286"/>
        <v>0.54528238970636789</v>
      </c>
      <c r="D391">
        <f t="shared" ca="1" si="287"/>
        <v>0.9047474229980883</v>
      </c>
      <c r="E391">
        <f t="shared" ca="1" si="288"/>
        <v>-0.35946503329172041</v>
      </c>
    </row>
    <row r="392" spans="3:5" x14ac:dyDescent="0.2">
      <c r="C392">
        <f t="shared" ca="1" si="286"/>
        <v>0.23924483088606621</v>
      </c>
      <c r="D392">
        <f t="shared" ca="1" si="287"/>
        <v>0.47646030321146893</v>
      </c>
      <c r="E392">
        <f t="shared" ca="1" si="288"/>
        <v>-0.23721547232540272</v>
      </c>
    </row>
    <row r="393" spans="3:5" x14ac:dyDescent="0.2">
      <c r="C393">
        <f t="shared" ref="C393:C456" ca="1" si="289">BETAINV(RAND(),$B$8+1,$B$7-$B$8+1)</f>
        <v>0.81981108292909588</v>
      </c>
      <c r="D393">
        <f t="shared" ref="D393:D456" ca="1" si="290">BETAINV(RAND(),$B$11+1,$B$10-$B$11+1)</f>
        <v>0.70428769902373856</v>
      </c>
      <c r="E393">
        <f t="shared" ca="1" si="288"/>
        <v>0.11552338390535732</v>
      </c>
    </row>
    <row r="394" spans="3:5" x14ac:dyDescent="0.2">
      <c r="C394">
        <f t="shared" ca="1" si="289"/>
        <v>0.4931871550076129</v>
      </c>
      <c r="D394">
        <f t="shared" ca="1" si="290"/>
        <v>0.55994628628377208</v>
      </c>
      <c r="E394">
        <f t="shared" ca="1" si="288"/>
        <v>-6.6759131276159178E-2</v>
      </c>
    </row>
    <row r="395" spans="3:5" x14ac:dyDescent="0.2">
      <c r="C395">
        <f t="shared" ca="1" si="289"/>
        <v>0.78189983237280547</v>
      </c>
      <c r="D395">
        <f t="shared" ca="1" si="290"/>
        <v>0.45152632180288305</v>
      </c>
      <c r="E395">
        <f t="shared" ca="1" si="288"/>
        <v>0.33037351056992242</v>
      </c>
    </row>
    <row r="396" spans="3:5" x14ac:dyDescent="0.2">
      <c r="C396">
        <f t="shared" ca="1" si="289"/>
        <v>0.57875455229125028</v>
      </c>
      <c r="D396">
        <f t="shared" ca="1" si="290"/>
        <v>0.84354104505150285</v>
      </c>
      <c r="E396">
        <f t="shared" ca="1" si="288"/>
        <v>-0.26478649276025257</v>
      </c>
    </row>
    <row r="397" spans="3:5" x14ac:dyDescent="0.2">
      <c r="C397">
        <f t="shared" ca="1" si="289"/>
        <v>0.45431771795160958</v>
      </c>
      <c r="D397">
        <f t="shared" ca="1" si="290"/>
        <v>0.77039807951492134</v>
      </c>
      <c r="E397">
        <f t="shared" ca="1" si="288"/>
        <v>-0.31608036156331176</v>
      </c>
    </row>
    <row r="398" spans="3:5" x14ac:dyDescent="0.2">
      <c r="C398">
        <f t="shared" ca="1" si="289"/>
        <v>0.29955632053914438</v>
      </c>
      <c r="D398">
        <f t="shared" ca="1" si="290"/>
        <v>0.69079294703513083</v>
      </c>
      <c r="E398">
        <f t="shared" ca="1" si="288"/>
        <v>-0.39123662649598645</v>
      </c>
    </row>
    <row r="399" spans="3:5" x14ac:dyDescent="0.2">
      <c r="C399">
        <f t="shared" ca="1" si="289"/>
        <v>0.9101983736642697</v>
      </c>
      <c r="D399">
        <f t="shared" ca="1" si="290"/>
        <v>0.71223895207381172</v>
      </c>
      <c r="E399">
        <f t="shared" ca="1" si="288"/>
        <v>0.19795942159045798</v>
      </c>
    </row>
    <row r="400" spans="3:5" x14ac:dyDescent="0.2">
      <c r="C400">
        <f t="shared" ca="1" si="289"/>
        <v>0.36120118503857873</v>
      </c>
      <c r="D400">
        <f t="shared" ca="1" si="290"/>
        <v>0.69361390731306871</v>
      </c>
      <c r="E400">
        <f t="shared" ca="1" si="288"/>
        <v>-0.33241272227448998</v>
      </c>
    </row>
    <row r="401" spans="3:5" x14ac:dyDescent="0.2">
      <c r="C401">
        <f t="shared" ca="1" si="289"/>
        <v>0.32777388385630435</v>
      </c>
      <c r="D401">
        <f t="shared" ca="1" si="290"/>
        <v>0.90177727485626957</v>
      </c>
      <c r="E401">
        <f t="shared" ref="E401:E464" ca="1" si="291">C401-D401</f>
        <v>-0.57400339099996522</v>
      </c>
    </row>
    <row r="402" spans="3:5" x14ac:dyDescent="0.2">
      <c r="C402">
        <f t="shared" ca="1" si="289"/>
        <v>0.48789634507627211</v>
      </c>
      <c r="D402">
        <f t="shared" ca="1" si="290"/>
        <v>0.44424149337310598</v>
      </c>
      <c r="E402">
        <f t="shared" ca="1" si="291"/>
        <v>4.3654851703166131E-2</v>
      </c>
    </row>
    <row r="403" spans="3:5" x14ac:dyDescent="0.2">
      <c r="C403">
        <f t="shared" ca="1" si="289"/>
        <v>0.32997030836746194</v>
      </c>
      <c r="D403">
        <f t="shared" ca="1" si="290"/>
        <v>0.54829936228789078</v>
      </c>
      <c r="E403">
        <f t="shared" ca="1" si="291"/>
        <v>-0.21832905392042884</v>
      </c>
    </row>
    <row r="404" spans="3:5" x14ac:dyDescent="0.2">
      <c r="C404">
        <f t="shared" ca="1" si="289"/>
        <v>0.64251782691543302</v>
      </c>
      <c r="D404">
        <f t="shared" ca="1" si="290"/>
        <v>0.30288328289231076</v>
      </c>
      <c r="E404">
        <f t="shared" ca="1" si="291"/>
        <v>0.33963454402312226</v>
      </c>
    </row>
    <row r="405" spans="3:5" x14ac:dyDescent="0.2">
      <c r="C405">
        <f t="shared" ca="1" si="289"/>
        <v>0.49303380331727653</v>
      </c>
      <c r="D405">
        <f t="shared" ca="1" si="290"/>
        <v>0.63056432751679803</v>
      </c>
      <c r="E405">
        <f t="shared" ca="1" si="291"/>
        <v>-0.1375305241995215</v>
      </c>
    </row>
    <row r="406" spans="3:5" x14ac:dyDescent="0.2">
      <c r="C406">
        <f t="shared" ca="1" si="289"/>
        <v>0.30718970190178574</v>
      </c>
      <c r="D406">
        <f t="shared" ca="1" si="290"/>
        <v>0.42286140948546619</v>
      </c>
      <c r="E406">
        <f t="shared" ca="1" si="291"/>
        <v>-0.11567170758368045</v>
      </c>
    </row>
    <row r="407" spans="3:5" x14ac:dyDescent="0.2">
      <c r="C407">
        <f t="shared" ca="1" si="289"/>
        <v>0.60983952734445901</v>
      </c>
      <c r="D407">
        <f t="shared" ca="1" si="290"/>
        <v>0.39563890311081845</v>
      </c>
      <c r="E407">
        <f t="shared" ca="1" si="291"/>
        <v>0.21420062423364056</v>
      </c>
    </row>
    <row r="408" spans="3:5" x14ac:dyDescent="0.2">
      <c r="C408">
        <f t="shared" ca="1" si="289"/>
        <v>0.23196670095245336</v>
      </c>
      <c r="D408">
        <f t="shared" ca="1" si="290"/>
        <v>0.49532116811682414</v>
      </c>
      <c r="E408">
        <f t="shared" ca="1" si="291"/>
        <v>-0.26335446716437078</v>
      </c>
    </row>
    <row r="409" spans="3:5" x14ac:dyDescent="0.2">
      <c r="C409">
        <f t="shared" ca="1" si="289"/>
        <v>0.47387981303245297</v>
      </c>
      <c r="D409">
        <f t="shared" ca="1" si="290"/>
        <v>0.70171034287664291</v>
      </c>
      <c r="E409">
        <f t="shared" ca="1" si="291"/>
        <v>-0.22783052984418994</v>
      </c>
    </row>
    <row r="410" spans="3:5" x14ac:dyDescent="0.2">
      <c r="C410">
        <f t="shared" ca="1" si="289"/>
        <v>0.75305717091785263</v>
      </c>
      <c r="D410">
        <f t="shared" ca="1" si="290"/>
        <v>0.31124776499792856</v>
      </c>
      <c r="E410">
        <f t="shared" ca="1" si="291"/>
        <v>0.44180940591992407</v>
      </c>
    </row>
    <row r="411" spans="3:5" x14ac:dyDescent="0.2">
      <c r="C411">
        <f t="shared" ca="1" si="289"/>
        <v>0.19893672902776194</v>
      </c>
      <c r="D411">
        <f t="shared" ca="1" si="290"/>
        <v>0.55274482215089038</v>
      </c>
      <c r="E411">
        <f t="shared" ca="1" si="291"/>
        <v>-0.35380809312312844</v>
      </c>
    </row>
    <row r="412" spans="3:5" x14ac:dyDescent="0.2">
      <c r="C412">
        <f t="shared" ca="1" si="289"/>
        <v>0.4326655770030991</v>
      </c>
      <c r="D412">
        <f t="shared" ca="1" si="290"/>
        <v>0.72900779040179509</v>
      </c>
      <c r="E412">
        <f t="shared" ca="1" si="291"/>
        <v>-0.29634221339869599</v>
      </c>
    </row>
    <row r="413" spans="3:5" x14ac:dyDescent="0.2">
      <c r="C413">
        <f t="shared" ca="1" si="289"/>
        <v>0.2172040312700145</v>
      </c>
      <c r="D413">
        <f t="shared" ca="1" si="290"/>
        <v>0.5305062946192397</v>
      </c>
      <c r="E413">
        <f t="shared" ca="1" si="291"/>
        <v>-0.31330226334922517</v>
      </c>
    </row>
    <row r="414" spans="3:5" x14ac:dyDescent="0.2">
      <c r="C414">
        <f t="shared" ca="1" si="289"/>
        <v>0.37099110672876073</v>
      </c>
      <c r="D414">
        <f t="shared" ca="1" si="290"/>
        <v>0.83034504295689271</v>
      </c>
      <c r="E414">
        <f t="shared" ca="1" si="291"/>
        <v>-0.45935393622813198</v>
      </c>
    </row>
    <row r="415" spans="3:5" x14ac:dyDescent="0.2">
      <c r="C415">
        <f t="shared" ca="1" si="289"/>
        <v>0.46290983427090071</v>
      </c>
      <c r="D415">
        <f t="shared" ca="1" si="290"/>
        <v>0.6844794043646385</v>
      </c>
      <c r="E415">
        <f t="shared" ca="1" si="291"/>
        <v>-0.22156957009373779</v>
      </c>
    </row>
    <row r="416" spans="3:5" x14ac:dyDescent="0.2">
      <c r="C416">
        <f t="shared" ca="1" si="289"/>
        <v>0.45764352131754604</v>
      </c>
      <c r="D416">
        <f t="shared" ca="1" si="290"/>
        <v>0.75375016076730483</v>
      </c>
      <c r="E416">
        <f t="shared" ca="1" si="291"/>
        <v>-0.29610663944975879</v>
      </c>
    </row>
    <row r="417" spans="3:5" x14ac:dyDescent="0.2">
      <c r="C417">
        <f t="shared" ca="1" si="289"/>
        <v>0.72341135172419457</v>
      </c>
      <c r="D417">
        <f t="shared" ca="1" si="290"/>
        <v>0.51366239680061621</v>
      </c>
      <c r="E417">
        <f t="shared" ca="1" si="291"/>
        <v>0.20974895492357837</v>
      </c>
    </row>
    <row r="418" spans="3:5" x14ac:dyDescent="0.2">
      <c r="C418">
        <f t="shared" ca="1" si="289"/>
        <v>0.30332040819165895</v>
      </c>
      <c r="D418">
        <f t="shared" ca="1" si="290"/>
        <v>0.80275231020530957</v>
      </c>
      <c r="E418">
        <f t="shared" ca="1" si="291"/>
        <v>-0.49943190201365062</v>
      </c>
    </row>
    <row r="419" spans="3:5" x14ac:dyDescent="0.2">
      <c r="C419">
        <f t="shared" ca="1" si="289"/>
        <v>0.25111692738503277</v>
      </c>
      <c r="D419">
        <f t="shared" ca="1" si="290"/>
        <v>0.84576810828921534</v>
      </c>
      <c r="E419">
        <f t="shared" ca="1" si="291"/>
        <v>-0.59465118090418256</v>
      </c>
    </row>
    <row r="420" spans="3:5" x14ac:dyDescent="0.2">
      <c r="C420">
        <f t="shared" ca="1" si="289"/>
        <v>0.45855443380201644</v>
      </c>
      <c r="D420">
        <f t="shared" ca="1" si="290"/>
        <v>0.57240032989861733</v>
      </c>
      <c r="E420">
        <f t="shared" ca="1" si="291"/>
        <v>-0.1138458960966009</v>
      </c>
    </row>
    <row r="421" spans="3:5" x14ac:dyDescent="0.2">
      <c r="C421">
        <f t="shared" ca="1" si="289"/>
        <v>0.71996354005305563</v>
      </c>
      <c r="D421">
        <f t="shared" ca="1" si="290"/>
        <v>0.7812217643296967</v>
      </c>
      <c r="E421">
        <f t="shared" ca="1" si="291"/>
        <v>-6.1258224276641071E-2</v>
      </c>
    </row>
    <row r="422" spans="3:5" x14ac:dyDescent="0.2">
      <c r="C422">
        <f t="shared" ca="1" si="289"/>
        <v>0.40124168466172366</v>
      </c>
      <c r="D422">
        <f t="shared" ca="1" si="290"/>
        <v>0.50272291826918569</v>
      </c>
      <c r="E422">
        <f t="shared" ca="1" si="291"/>
        <v>-0.10148123360746203</v>
      </c>
    </row>
    <row r="423" spans="3:5" x14ac:dyDescent="0.2">
      <c r="C423">
        <f t="shared" ca="1" si="289"/>
        <v>0.63764865123387326</v>
      </c>
      <c r="D423">
        <f t="shared" ca="1" si="290"/>
        <v>0.86379304967162862</v>
      </c>
      <c r="E423">
        <f t="shared" ca="1" si="291"/>
        <v>-0.22614439843775536</v>
      </c>
    </row>
    <row r="424" spans="3:5" x14ac:dyDescent="0.2">
      <c r="C424">
        <f t="shared" ca="1" si="289"/>
        <v>0.45416371818157864</v>
      </c>
      <c r="D424">
        <f t="shared" ca="1" si="290"/>
        <v>0.49555026422828036</v>
      </c>
      <c r="E424">
        <f t="shared" ca="1" si="291"/>
        <v>-4.1386546046701722E-2</v>
      </c>
    </row>
    <row r="425" spans="3:5" x14ac:dyDescent="0.2">
      <c r="C425">
        <f t="shared" ca="1" si="289"/>
        <v>0.55000684222961338</v>
      </c>
      <c r="D425">
        <f t="shared" ca="1" si="290"/>
        <v>0.64537907777643244</v>
      </c>
      <c r="E425">
        <f t="shared" ca="1" si="291"/>
        <v>-9.5372235546819062E-2</v>
      </c>
    </row>
    <row r="426" spans="3:5" x14ac:dyDescent="0.2">
      <c r="C426">
        <f t="shared" ca="1" si="289"/>
        <v>0.51246604860022926</v>
      </c>
      <c r="D426">
        <f t="shared" ca="1" si="290"/>
        <v>0.80248794219251784</v>
      </c>
      <c r="E426">
        <f t="shared" ca="1" si="291"/>
        <v>-0.29002189359228858</v>
      </c>
    </row>
    <row r="427" spans="3:5" x14ac:dyDescent="0.2">
      <c r="C427">
        <f t="shared" ca="1" si="289"/>
        <v>0.23558907901285975</v>
      </c>
      <c r="D427">
        <f t="shared" ca="1" si="290"/>
        <v>0.77179682338152333</v>
      </c>
      <c r="E427">
        <f t="shared" ca="1" si="291"/>
        <v>-0.53620774436866359</v>
      </c>
    </row>
    <row r="428" spans="3:5" x14ac:dyDescent="0.2">
      <c r="C428">
        <f t="shared" ca="1" si="289"/>
        <v>0.21330535747831431</v>
      </c>
      <c r="D428">
        <f t="shared" ca="1" si="290"/>
        <v>0.33784898032302829</v>
      </c>
      <c r="E428">
        <f t="shared" ca="1" si="291"/>
        <v>-0.12454362284471399</v>
      </c>
    </row>
    <row r="429" spans="3:5" x14ac:dyDescent="0.2">
      <c r="C429">
        <f t="shared" ca="1" si="289"/>
        <v>0.28875562707713298</v>
      </c>
      <c r="D429">
        <f t="shared" ca="1" si="290"/>
        <v>0.77354269720598923</v>
      </c>
      <c r="E429">
        <f t="shared" ca="1" si="291"/>
        <v>-0.48478707012885625</v>
      </c>
    </row>
    <row r="430" spans="3:5" x14ac:dyDescent="0.2">
      <c r="C430">
        <f t="shared" ca="1" si="289"/>
        <v>0.43161533194725576</v>
      </c>
      <c r="D430">
        <f t="shared" ca="1" si="290"/>
        <v>0.48469594340304817</v>
      </c>
      <c r="E430">
        <f t="shared" ca="1" si="291"/>
        <v>-5.3080611455792404E-2</v>
      </c>
    </row>
    <row r="431" spans="3:5" x14ac:dyDescent="0.2">
      <c r="C431">
        <f t="shared" ca="1" si="289"/>
        <v>0.49570527852026991</v>
      </c>
      <c r="D431">
        <f t="shared" ca="1" si="290"/>
        <v>0.76950520154240043</v>
      </c>
      <c r="E431">
        <f t="shared" ca="1" si="291"/>
        <v>-0.27379992302213052</v>
      </c>
    </row>
    <row r="432" spans="3:5" x14ac:dyDescent="0.2">
      <c r="C432">
        <f t="shared" ca="1" si="289"/>
        <v>0.56205288762629879</v>
      </c>
      <c r="D432">
        <f t="shared" ca="1" si="290"/>
        <v>0.34521847770603897</v>
      </c>
      <c r="E432">
        <f t="shared" ca="1" si="291"/>
        <v>0.21683440992025982</v>
      </c>
    </row>
    <row r="433" spans="3:5" x14ac:dyDescent="0.2">
      <c r="C433">
        <f t="shared" ca="1" si="289"/>
        <v>0.28705816277556617</v>
      </c>
      <c r="D433">
        <f t="shared" ca="1" si="290"/>
        <v>0.53664325787035283</v>
      </c>
      <c r="E433">
        <f t="shared" ca="1" si="291"/>
        <v>-0.24958509509478666</v>
      </c>
    </row>
    <row r="434" spans="3:5" x14ac:dyDescent="0.2">
      <c r="C434">
        <f t="shared" ca="1" si="289"/>
        <v>0.41580728959080498</v>
      </c>
      <c r="D434">
        <f t="shared" ca="1" si="290"/>
        <v>0.85940809996860557</v>
      </c>
      <c r="E434">
        <f t="shared" ca="1" si="291"/>
        <v>-0.44360081037780058</v>
      </c>
    </row>
    <row r="435" spans="3:5" x14ac:dyDescent="0.2">
      <c r="C435">
        <f t="shared" ca="1" si="289"/>
        <v>0.35871583527124024</v>
      </c>
      <c r="D435">
        <f t="shared" ca="1" si="290"/>
        <v>0.7281003755460822</v>
      </c>
      <c r="E435">
        <f t="shared" ca="1" si="291"/>
        <v>-0.36938454027484197</v>
      </c>
    </row>
    <row r="436" spans="3:5" x14ac:dyDescent="0.2">
      <c r="C436">
        <f t="shared" ca="1" si="289"/>
        <v>0.64669893814742163</v>
      </c>
      <c r="D436">
        <f t="shared" ca="1" si="290"/>
        <v>0.252972563473087</v>
      </c>
      <c r="E436">
        <f t="shared" ca="1" si="291"/>
        <v>0.39372637467433463</v>
      </c>
    </row>
    <row r="437" spans="3:5" x14ac:dyDescent="0.2">
      <c r="C437">
        <f t="shared" ca="1" si="289"/>
        <v>0.51185907703954803</v>
      </c>
      <c r="D437">
        <f t="shared" ca="1" si="290"/>
        <v>0.5593772029770121</v>
      </c>
      <c r="E437">
        <f t="shared" ca="1" si="291"/>
        <v>-4.7518125937464073E-2</v>
      </c>
    </row>
    <row r="438" spans="3:5" x14ac:dyDescent="0.2">
      <c r="C438">
        <f t="shared" ca="1" si="289"/>
        <v>0.47405131996302263</v>
      </c>
      <c r="D438">
        <f t="shared" ca="1" si="290"/>
        <v>0.29799691081404894</v>
      </c>
      <c r="E438">
        <f t="shared" ca="1" si="291"/>
        <v>0.17605440914897369</v>
      </c>
    </row>
    <row r="439" spans="3:5" x14ac:dyDescent="0.2">
      <c r="C439">
        <f t="shared" ca="1" si="289"/>
        <v>0.47659117087941871</v>
      </c>
      <c r="D439">
        <f t="shared" ca="1" si="290"/>
        <v>0.90282590344819513</v>
      </c>
      <c r="E439">
        <f t="shared" ca="1" si="291"/>
        <v>-0.42623473256877642</v>
      </c>
    </row>
    <row r="440" spans="3:5" x14ac:dyDescent="0.2">
      <c r="C440">
        <f t="shared" ca="1" si="289"/>
        <v>0.32721813458394966</v>
      </c>
      <c r="D440">
        <f t="shared" ca="1" si="290"/>
        <v>0.63002295187083046</v>
      </c>
      <c r="E440">
        <f t="shared" ca="1" si="291"/>
        <v>-0.3028048172868808</v>
      </c>
    </row>
    <row r="441" spans="3:5" x14ac:dyDescent="0.2">
      <c r="C441">
        <f t="shared" ca="1" si="289"/>
        <v>0.5979689017040104</v>
      </c>
      <c r="D441">
        <f t="shared" ca="1" si="290"/>
        <v>0.54908973678245421</v>
      </c>
      <c r="E441">
        <f t="shared" ca="1" si="291"/>
        <v>4.8879164921556195E-2</v>
      </c>
    </row>
    <row r="442" spans="3:5" x14ac:dyDescent="0.2">
      <c r="C442">
        <f t="shared" ca="1" si="289"/>
        <v>0.26887567219289682</v>
      </c>
      <c r="D442">
        <f t="shared" ca="1" si="290"/>
        <v>0.89004087908867491</v>
      </c>
      <c r="E442">
        <f t="shared" ca="1" si="291"/>
        <v>-0.62116520689577803</v>
      </c>
    </row>
    <row r="443" spans="3:5" x14ac:dyDescent="0.2">
      <c r="C443">
        <f t="shared" ca="1" si="289"/>
        <v>0.30511286911323177</v>
      </c>
      <c r="D443">
        <f t="shared" ca="1" si="290"/>
        <v>0.45594341868937288</v>
      </c>
      <c r="E443">
        <f t="shared" ca="1" si="291"/>
        <v>-0.15083054957614112</v>
      </c>
    </row>
    <row r="444" spans="3:5" x14ac:dyDescent="0.2">
      <c r="C444">
        <f t="shared" ca="1" si="289"/>
        <v>0.38938077060886683</v>
      </c>
      <c r="D444">
        <f t="shared" ca="1" si="290"/>
        <v>0.90763278598212016</v>
      </c>
      <c r="E444">
        <f t="shared" ca="1" si="291"/>
        <v>-0.51825201537325327</v>
      </c>
    </row>
    <row r="445" spans="3:5" x14ac:dyDescent="0.2">
      <c r="C445">
        <f t="shared" ca="1" si="289"/>
        <v>0.58348765808922476</v>
      </c>
      <c r="D445">
        <f t="shared" ca="1" si="290"/>
        <v>0.46297710801196001</v>
      </c>
      <c r="E445">
        <f t="shared" ca="1" si="291"/>
        <v>0.12051055007726474</v>
      </c>
    </row>
    <row r="446" spans="3:5" x14ac:dyDescent="0.2">
      <c r="C446">
        <f t="shared" ca="1" si="289"/>
        <v>0.24431172067608548</v>
      </c>
      <c r="D446">
        <f t="shared" ca="1" si="290"/>
        <v>0.47999926643160368</v>
      </c>
      <c r="E446">
        <f t="shared" ca="1" si="291"/>
        <v>-0.2356875457555182</v>
      </c>
    </row>
    <row r="447" spans="3:5" x14ac:dyDescent="0.2">
      <c r="C447">
        <f t="shared" ca="1" si="289"/>
        <v>0.35198292125485825</v>
      </c>
      <c r="D447">
        <f t="shared" ca="1" si="290"/>
        <v>0.78557169469219901</v>
      </c>
      <c r="E447">
        <f t="shared" ca="1" si="291"/>
        <v>-0.43358877343734076</v>
      </c>
    </row>
    <row r="448" spans="3:5" x14ac:dyDescent="0.2">
      <c r="C448">
        <f t="shared" ca="1" si="289"/>
        <v>0.51447056793110346</v>
      </c>
      <c r="D448">
        <f t="shared" ca="1" si="290"/>
        <v>0.5616727075926482</v>
      </c>
      <c r="E448">
        <f t="shared" ca="1" si="291"/>
        <v>-4.720213966154474E-2</v>
      </c>
    </row>
    <row r="449" spans="3:5" x14ac:dyDescent="0.2">
      <c r="C449">
        <f t="shared" ca="1" si="289"/>
        <v>0.29435091591536283</v>
      </c>
      <c r="D449">
        <f t="shared" ca="1" si="290"/>
        <v>0.93989868887557715</v>
      </c>
      <c r="E449">
        <f t="shared" ca="1" si="291"/>
        <v>-0.64554777296021437</v>
      </c>
    </row>
    <row r="450" spans="3:5" x14ac:dyDescent="0.2">
      <c r="C450">
        <f t="shared" ca="1" si="289"/>
        <v>0.65951048643248411</v>
      </c>
      <c r="D450">
        <f t="shared" ca="1" si="290"/>
        <v>0.72185527573255337</v>
      </c>
      <c r="E450">
        <f t="shared" ca="1" si="291"/>
        <v>-6.2344789300069259E-2</v>
      </c>
    </row>
    <row r="451" spans="3:5" x14ac:dyDescent="0.2">
      <c r="C451">
        <f t="shared" ca="1" si="289"/>
        <v>0.77096959924106701</v>
      </c>
      <c r="D451">
        <f t="shared" ca="1" si="290"/>
        <v>0.73214585920928843</v>
      </c>
      <c r="E451">
        <f t="shared" ca="1" si="291"/>
        <v>3.8823740031778575E-2</v>
      </c>
    </row>
    <row r="452" spans="3:5" x14ac:dyDescent="0.2">
      <c r="C452">
        <f t="shared" ca="1" si="289"/>
        <v>0.44679779299650657</v>
      </c>
      <c r="D452">
        <f t="shared" ca="1" si="290"/>
        <v>0.83861157642787731</v>
      </c>
      <c r="E452">
        <f t="shared" ca="1" si="291"/>
        <v>-0.39181378343137074</v>
      </c>
    </row>
    <row r="453" spans="3:5" x14ac:dyDescent="0.2">
      <c r="C453">
        <f t="shared" ca="1" si="289"/>
        <v>0.66626514388047764</v>
      </c>
      <c r="D453">
        <f t="shared" ca="1" si="290"/>
        <v>0.61319302438360634</v>
      </c>
      <c r="E453">
        <f t="shared" ca="1" si="291"/>
        <v>5.3072119496871295E-2</v>
      </c>
    </row>
    <row r="454" spans="3:5" x14ac:dyDescent="0.2">
      <c r="C454">
        <f t="shared" ca="1" si="289"/>
        <v>0.64653670125262197</v>
      </c>
      <c r="D454">
        <f t="shared" ca="1" si="290"/>
        <v>0.60594790300964985</v>
      </c>
      <c r="E454">
        <f t="shared" ca="1" si="291"/>
        <v>4.0588798242972124E-2</v>
      </c>
    </row>
    <row r="455" spans="3:5" x14ac:dyDescent="0.2">
      <c r="C455">
        <f t="shared" ca="1" si="289"/>
        <v>0.35343434394693224</v>
      </c>
      <c r="D455">
        <f t="shared" ca="1" si="290"/>
        <v>0.45732135480655717</v>
      </c>
      <c r="E455">
        <f t="shared" ca="1" si="291"/>
        <v>-0.10388701085962493</v>
      </c>
    </row>
    <row r="456" spans="3:5" x14ac:dyDescent="0.2">
      <c r="C456">
        <f t="shared" ca="1" si="289"/>
        <v>0.6797423019655876</v>
      </c>
      <c r="D456">
        <f t="shared" ca="1" si="290"/>
        <v>0.19792842517749934</v>
      </c>
      <c r="E456">
        <f t="shared" ca="1" si="291"/>
        <v>0.48181387678808829</v>
      </c>
    </row>
    <row r="457" spans="3:5" x14ac:dyDescent="0.2">
      <c r="C457">
        <f t="shared" ref="C457:C507" ca="1" si="292">BETAINV(RAND(),$B$8+1,$B$7-$B$8+1)</f>
        <v>0.34206757763853624</v>
      </c>
      <c r="D457">
        <f t="shared" ref="D457:D507" ca="1" si="293">BETAINV(RAND(),$B$11+1,$B$10-$B$11+1)</f>
        <v>0.4495795235217232</v>
      </c>
      <c r="E457">
        <f t="shared" ca="1" si="291"/>
        <v>-0.10751194588318697</v>
      </c>
    </row>
    <row r="458" spans="3:5" x14ac:dyDescent="0.2">
      <c r="C458">
        <f t="shared" ca="1" si="292"/>
        <v>0.55464102088869038</v>
      </c>
      <c r="D458">
        <f t="shared" ca="1" si="293"/>
        <v>0.19871588014026284</v>
      </c>
      <c r="E458">
        <f t="shared" ca="1" si="291"/>
        <v>0.35592514074842752</v>
      </c>
    </row>
    <row r="459" spans="3:5" x14ac:dyDescent="0.2">
      <c r="C459">
        <f t="shared" ca="1" si="292"/>
        <v>0.61293563644823157</v>
      </c>
      <c r="D459">
        <f t="shared" ca="1" si="293"/>
        <v>0.66691190974352221</v>
      </c>
      <c r="E459">
        <f t="shared" ca="1" si="291"/>
        <v>-5.3976273295290644E-2</v>
      </c>
    </row>
    <row r="460" spans="3:5" x14ac:dyDescent="0.2">
      <c r="C460">
        <f t="shared" ca="1" si="292"/>
        <v>0.18233080044081479</v>
      </c>
      <c r="D460">
        <f t="shared" ca="1" si="293"/>
        <v>0.14409983839512583</v>
      </c>
      <c r="E460">
        <f t="shared" ca="1" si="291"/>
        <v>3.823096204568896E-2</v>
      </c>
    </row>
    <row r="461" spans="3:5" x14ac:dyDescent="0.2">
      <c r="C461">
        <f t="shared" ca="1" si="292"/>
        <v>0.25690441659392055</v>
      </c>
      <c r="D461">
        <f t="shared" ca="1" si="293"/>
        <v>0.22340782773122281</v>
      </c>
      <c r="E461">
        <f t="shared" ca="1" si="291"/>
        <v>3.349658886269774E-2</v>
      </c>
    </row>
    <row r="462" spans="3:5" x14ac:dyDescent="0.2">
      <c r="C462">
        <f t="shared" ca="1" si="292"/>
        <v>0.24362249061169433</v>
      </c>
      <c r="D462">
        <f t="shared" ca="1" si="293"/>
        <v>0.81239915511895489</v>
      </c>
      <c r="E462">
        <f t="shared" ca="1" si="291"/>
        <v>-0.5687766645072605</v>
      </c>
    </row>
    <row r="463" spans="3:5" x14ac:dyDescent="0.2">
      <c r="C463">
        <f t="shared" ca="1" si="292"/>
        <v>0.52144355406380938</v>
      </c>
      <c r="D463">
        <f t="shared" ca="1" si="293"/>
        <v>0.76684510343802625</v>
      </c>
      <c r="E463">
        <f t="shared" ca="1" si="291"/>
        <v>-0.24540154937421688</v>
      </c>
    </row>
    <row r="464" spans="3:5" x14ac:dyDescent="0.2">
      <c r="C464">
        <f t="shared" ca="1" si="292"/>
        <v>0.41023651863941185</v>
      </c>
      <c r="D464">
        <f t="shared" ca="1" si="293"/>
        <v>0.74157570677247342</v>
      </c>
      <c r="E464">
        <f t="shared" ca="1" si="291"/>
        <v>-0.33133918813306157</v>
      </c>
    </row>
    <row r="465" spans="3:5" x14ac:dyDescent="0.2">
      <c r="C465">
        <f t="shared" ca="1" si="292"/>
        <v>0.38565728190581577</v>
      </c>
      <c r="D465">
        <f t="shared" ca="1" si="293"/>
        <v>0.15600833308983045</v>
      </c>
      <c r="E465">
        <f t="shared" ref="E465:E507" ca="1" si="294">C465-D465</f>
        <v>0.22964894881598533</v>
      </c>
    </row>
    <row r="466" spans="3:5" x14ac:dyDescent="0.2">
      <c r="C466">
        <f t="shared" ca="1" si="292"/>
        <v>0.32536343988677269</v>
      </c>
      <c r="D466">
        <f t="shared" ca="1" si="293"/>
        <v>0.80437395579382809</v>
      </c>
      <c r="E466">
        <f t="shared" ca="1" si="294"/>
        <v>-0.4790105159070554</v>
      </c>
    </row>
    <row r="467" spans="3:5" x14ac:dyDescent="0.2">
      <c r="C467">
        <f t="shared" ca="1" si="292"/>
        <v>0.62340708667331124</v>
      </c>
      <c r="D467">
        <f t="shared" ca="1" si="293"/>
        <v>0.33519734876888085</v>
      </c>
      <c r="E467">
        <f t="shared" ca="1" si="294"/>
        <v>0.28820973790443039</v>
      </c>
    </row>
    <row r="468" spans="3:5" x14ac:dyDescent="0.2">
      <c r="C468">
        <f t="shared" ca="1" si="292"/>
        <v>0.46370506624101626</v>
      </c>
      <c r="D468">
        <f t="shared" ca="1" si="293"/>
        <v>0.62098553178354376</v>
      </c>
      <c r="E468">
        <f t="shared" ca="1" si="294"/>
        <v>-0.1572804655425275</v>
      </c>
    </row>
    <row r="469" spans="3:5" x14ac:dyDescent="0.2">
      <c r="C469">
        <f t="shared" ca="1" si="292"/>
        <v>0.45528010117313178</v>
      </c>
      <c r="D469">
        <f t="shared" ca="1" si="293"/>
        <v>0.51536235447188439</v>
      </c>
      <c r="E469">
        <f t="shared" ca="1" si="294"/>
        <v>-6.0082253298752608E-2</v>
      </c>
    </row>
    <row r="470" spans="3:5" x14ac:dyDescent="0.2">
      <c r="C470">
        <f t="shared" ca="1" si="292"/>
        <v>0.28084789700110396</v>
      </c>
      <c r="D470">
        <f t="shared" ca="1" si="293"/>
        <v>0.38135323399325982</v>
      </c>
      <c r="E470">
        <f t="shared" ca="1" si="294"/>
        <v>-0.10050533699215586</v>
      </c>
    </row>
    <row r="471" spans="3:5" x14ac:dyDescent="0.2">
      <c r="C471">
        <f t="shared" ca="1" si="292"/>
        <v>0.35583877807039982</v>
      </c>
      <c r="D471">
        <f t="shared" ca="1" si="293"/>
        <v>0.68617809244589412</v>
      </c>
      <c r="E471">
        <f t="shared" ca="1" si="294"/>
        <v>-0.3303393143754943</v>
      </c>
    </row>
    <row r="472" spans="3:5" x14ac:dyDescent="0.2">
      <c r="C472">
        <f t="shared" ca="1" si="292"/>
        <v>0.46812921067987079</v>
      </c>
      <c r="D472">
        <f t="shared" ca="1" si="293"/>
        <v>0.69576620466779293</v>
      </c>
      <c r="E472">
        <f t="shared" ca="1" si="294"/>
        <v>-0.22763699398792214</v>
      </c>
    </row>
    <row r="473" spans="3:5" x14ac:dyDescent="0.2">
      <c r="C473">
        <f t="shared" ca="1" si="292"/>
        <v>0.33637390495115482</v>
      </c>
      <c r="D473">
        <f t="shared" ca="1" si="293"/>
        <v>0.93730981046802175</v>
      </c>
      <c r="E473">
        <f t="shared" ca="1" si="294"/>
        <v>-0.60093590551686693</v>
      </c>
    </row>
    <row r="474" spans="3:5" x14ac:dyDescent="0.2">
      <c r="C474">
        <f t="shared" ca="1" si="292"/>
        <v>0.32366950621430701</v>
      </c>
      <c r="D474">
        <f t="shared" ca="1" si="293"/>
        <v>0.36292222005291364</v>
      </c>
      <c r="E474">
        <f t="shared" ca="1" si="294"/>
        <v>-3.9252713838606623E-2</v>
      </c>
    </row>
    <row r="475" spans="3:5" x14ac:dyDescent="0.2">
      <c r="C475">
        <f t="shared" ca="1" si="292"/>
        <v>0.56041519242373494</v>
      </c>
      <c r="D475">
        <f t="shared" ca="1" si="293"/>
        <v>0.70534948897562799</v>
      </c>
      <c r="E475">
        <f t="shared" ca="1" si="294"/>
        <v>-0.14493429655189305</v>
      </c>
    </row>
    <row r="476" spans="3:5" x14ac:dyDescent="0.2">
      <c r="C476">
        <f t="shared" ca="1" si="292"/>
        <v>0.50761681919766333</v>
      </c>
      <c r="D476">
        <f t="shared" ca="1" si="293"/>
        <v>0.72995349093357897</v>
      </c>
      <c r="E476">
        <f t="shared" ca="1" si="294"/>
        <v>-0.22233667173591565</v>
      </c>
    </row>
    <row r="477" spans="3:5" x14ac:dyDescent="0.2">
      <c r="C477">
        <f t="shared" ca="1" si="292"/>
        <v>0.22287478088679313</v>
      </c>
      <c r="D477">
        <f t="shared" ca="1" si="293"/>
        <v>0.73288775604367085</v>
      </c>
      <c r="E477">
        <f t="shared" ca="1" si="294"/>
        <v>-0.51001297515687771</v>
      </c>
    </row>
    <row r="478" spans="3:5" x14ac:dyDescent="0.2">
      <c r="C478">
        <f t="shared" ca="1" si="292"/>
        <v>0.54666120626154924</v>
      </c>
      <c r="D478">
        <f t="shared" ca="1" si="293"/>
        <v>0.44534673898549626</v>
      </c>
      <c r="E478">
        <f t="shared" ca="1" si="294"/>
        <v>0.10131446727605298</v>
      </c>
    </row>
    <row r="479" spans="3:5" x14ac:dyDescent="0.2">
      <c r="C479">
        <f t="shared" ca="1" si="292"/>
        <v>0.60965844376140654</v>
      </c>
      <c r="D479">
        <f t="shared" ca="1" si="293"/>
        <v>0.47361155300165875</v>
      </c>
      <c r="E479">
        <f t="shared" ca="1" si="294"/>
        <v>0.1360468907597478</v>
      </c>
    </row>
    <row r="480" spans="3:5" x14ac:dyDescent="0.2">
      <c r="C480">
        <f t="shared" ca="1" si="292"/>
        <v>0.60979205604711495</v>
      </c>
      <c r="D480">
        <f t="shared" ca="1" si="293"/>
        <v>0.43276945547774781</v>
      </c>
      <c r="E480">
        <f t="shared" ca="1" si="294"/>
        <v>0.17702260056936714</v>
      </c>
    </row>
    <row r="481" spans="3:5" x14ac:dyDescent="0.2">
      <c r="C481">
        <f t="shared" ca="1" si="292"/>
        <v>0.33316149237625919</v>
      </c>
      <c r="D481">
        <f t="shared" ca="1" si="293"/>
        <v>0.39402072020869189</v>
      </c>
      <c r="E481">
        <f t="shared" ca="1" si="294"/>
        <v>-6.0859227832432694E-2</v>
      </c>
    </row>
    <row r="482" spans="3:5" x14ac:dyDescent="0.2">
      <c r="C482">
        <f t="shared" ca="1" si="292"/>
        <v>0.36936493782054902</v>
      </c>
      <c r="D482">
        <f t="shared" ca="1" si="293"/>
        <v>0.5572029267994848</v>
      </c>
      <c r="E482">
        <f t="shared" ca="1" si="294"/>
        <v>-0.18783798897893578</v>
      </c>
    </row>
    <row r="483" spans="3:5" x14ac:dyDescent="0.2">
      <c r="C483">
        <f t="shared" ca="1" si="292"/>
        <v>0.1784424849204542</v>
      </c>
      <c r="D483">
        <f t="shared" ca="1" si="293"/>
        <v>0.5543782114051018</v>
      </c>
      <c r="E483">
        <f t="shared" ca="1" si="294"/>
        <v>-0.37593572648464757</v>
      </c>
    </row>
    <row r="484" spans="3:5" x14ac:dyDescent="0.2">
      <c r="C484">
        <f t="shared" ca="1" si="292"/>
        <v>0.50611537799169648</v>
      </c>
      <c r="D484">
        <f t="shared" ca="1" si="293"/>
        <v>0.26094472087910509</v>
      </c>
      <c r="E484">
        <f t="shared" ca="1" si="294"/>
        <v>0.24517065711259139</v>
      </c>
    </row>
    <row r="485" spans="3:5" x14ac:dyDescent="0.2">
      <c r="C485">
        <f t="shared" ca="1" si="292"/>
        <v>0.44876782053248043</v>
      </c>
      <c r="D485">
        <f t="shared" ca="1" si="293"/>
        <v>0.51320269313350464</v>
      </c>
      <c r="E485">
        <f t="shared" ca="1" si="294"/>
        <v>-6.4434872601024207E-2</v>
      </c>
    </row>
    <row r="486" spans="3:5" x14ac:dyDescent="0.2">
      <c r="C486">
        <f t="shared" ca="1" si="292"/>
        <v>0.20367397816513821</v>
      </c>
      <c r="D486">
        <f t="shared" ca="1" si="293"/>
        <v>0.34105889970973902</v>
      </c>
      <c r="E486">
        <f t="shared" ca="1" si="294"/>
        <v>-0.1373849215446008</v>
      </c>
    </row>
    <row r="487" spans="3:5" x14ac:dyDescent="0.2">
      <c r="C487">
        <f t="shared" ca="1" si="292"/>
        <v>0.36852462878638659</v>
      </c>
      <c r="D487">
        <f t="shared" ca="1" si="293"/>
        <v>0.91248485387960199</v>
      </c>
      <c r="E487">
        <f t="shared" ca="1" si="294"/>
        <v>-0.5439602250932154</v>
      </c>
    </row>
    <row r="488" spans="3:5" x14ac:dyDescent="0.2">
      <c r="C488">
        <f t="shared" ca="1" si="292"/>
        <v>0.39629393659786011</v>
      </c>
      <c r="D488">
        <f t="shared" ca="1" si="293"/>
        <v>0.7071306058556257</v>
      </c>
      <c r="E488">
        <f t="shared" ca="1" si="294"/>
        <v>-0.3108366692577656</v>
      </c>
    </row>
    <row r="489" spans="3:5" x14ac:dyDescent="0.2">
      <c r="C489">
        <f t="shared" ca="1" si="292"/>
        <v>0.46668700201059277</v>
      </c>
      <c r="D489">
        <f t="shared" ca="1" si="293"/>
        <v>0.62205674539392208</v>
      </c>
      <c r="E489">
        <f t="shared" ca="1" si="294"/>
        <v>-0.15536974338332932</v>
      </c>
    </row>
    <row r="490" spans="3:5" x14ac:dyDescent="0.2">
      <c r="C490">
        <f t="shared" ca="1" si="292"/>
        <v>0.41635006321722395</v>
      </c>
      <c r="D490">
        <f t="shared" ca="1" si="293"/>
        <v>0.50166315708075049</v>
      </c>
      <c r="E490">
        <f t="shared" ca="1" si="294"/>
        <v>-8.5313093863526535E-2</v>
      </c>
    </row>
    <row r="491" spans="3:5" x14ac:dyDescent="0.2">
      <c r="C491">
        <f t="shared" ca="1" si="292"/>
        <v>0.57423404327211547</v>
      </c>
      <c r="D491">
        <f t="shared" ca="1" si="293"/>
        <v>0.45607714971414565</v>
      </c>
      <c r="E491">
        <f t="shared" ca="1" si="294"/>
        <v>0.11815689355796982</v>
      </c>
    </row>
    <row r="492" spans="3:5" x14ac:dyDescent="0.2">
      <c r="C492">
        <f t="shared" ca="1" si="292"/>
        <v>0.26419562866728608</v>
      </c>
      <c r="D492">
        <f t="shared" ca="1" si="293"/>
        <v>0.38075912357845942</v>
      </c>
      <c r="E492">
        <f t="shared" ca="1" si="294"/>
        <v>-0.11656349491117335</v>
      </c>
    </row>
    <row r="493" spans="3:5" x14ac:dyDescent="0.2">
      <c r="C493">
        <f t="shared" ca="1" si="292"/>
        <v>0.3187429212486384</v>
      </c>
      <c r="D493">
        <f t="shared" ca="1" si="293"/>
        <v>0.78103151758895417</v>
      </c>
      <c r="E493">
        <f t="shared" ca="1" si="294"/>
        <v>-0.46228859634031577</v>
      </c>
    </row>
    <row r="494" spans="3:5" x14ac:dyDescent="0.2">
      <c r="C494">
        <f t="shared" ca="1" si="292"/>
        <v>0.77412590906569412</v>
      </c>
      <c r="D494">
        <f t="shared" ca="1" si="293"/>
        <v>0.32260870838142003</v>
      </c>
      <c r="E494">
        <f t="shared" ca="1" si="294"/>
        <v>0.45151720068427409</v>
      </c>
    </row>
    <row r="495" spans="3:5" x14ac:dyDescent="0.2">
      <c r="C495">
        <f t="shared" ca="1" si="292"/>
        <v>0.37974493428916262</v>
      </c>
      <c r="D495">
        <f t="shared" ca="1" si="293"/>
        <v>0.78654400127305291</v>
      </c>
      <c r="E495">
        <f t="shared" ca="1" si="294"/>
        <v>-0.40679906698389029</v>
      </c>
    </row>
    <row r="496" spans="3:5" x14ac:dyDescent="0.2">
      <c r="C496">
        <f t="shared" ca="1" si="292"/>
        <v>0.18423073225528033</v>
      </c>
      <c r="D496">
        <f t="shared" ca="1" si="293"/>
        <v>0.53629134307100823</v>
      </c>
      <c r="E496">
        <f t="shared" ca="1" si="294"/>
        <v>-0.35206061081572793</v>
      </c>
    </row>
    <row r="497" spans="3:5" x14ac:dyDescent="0.2">
      <c r="C497">
        <f t="shared" ca="1" si="292"/>
        <v>0.40555047701670144</v>
      </c>
      <c r="D497">
        <f t="shared" ca="1" si="293"/>
        <v>0.85397349088434193</v>
      </c>
      <c r="E497">
        <f t="shared" ca="1" si="294"/>
        <v>-0.4484230138676405</v>
      </c>
    </row>
    <row r="498" spans="3:5" x14ac:dyDescent="0.2">
      <c r="C498">
        <f t="shared" ca="1" si="292"/>
        <v>0.42185084888512686</v>
      </c>
      <c r="D498">
        <f t="shared" ca="1" si="293"/>
        <v>0.38292557237412095</v>
      </c>
      <c r="E498">
        <f t="shared" ca="1" si="294"/>
        <v>3.8925276511005913E-2</v>
      </c>
    </row>
    <row r="499" spans="3:5" x14ac:dyDescent="0.2">
      <c r="C499">
        <f t="shared" ca="1" si="292"/>
        <v>0.46796446292369209</v>
      </c>
      <c r="D499">
        <f t="shared" ca="1" si="293"/>
        <v>0.35932549104345823</v>
      </c>
      <c r="E499">
        <f t="shared" ca="1" si="294"/>
        <v>0.10863897188023386</v>
      </c>
    </row>
    <row r="500" spans="3:5" x14ac:dyDescent="0.2">
      <c r="C500">
        <f t="shared" ca="1" si="292"/>
        <v>0.5554696584592459</v>
      </c>
      <c r="D500">
        <f t="shared" ca="1" si="293"/>
        <v>0.93919486327939095</v>
      </c>
      <c r="E500">
        <f t="shared" ca="1" si="294"/>
        <v>-0.38372520482014505</v>
      </c>
    </row>
    <row r="501" spans="3:5" x14ac:dyDescent="0.2">
      <c r="C501">
        <f t="shared" ca="1" si="292"/>
        <v>0.23008127713960905</v>
      </c>
      <c r="D501">
        <f t="shared" ca="1" si="293"/>
        <v>0.4622607424868716</v>
      </c>
      <c r="E501">
        <f t="shared" ca="1" si="294"/>
        <v>-0.23217946534726255</v>
      </c>
    </row>
    <row r="502" spans="3:5" x14ac:dyDescent="0.2">
      <c r="C502">
        <f t="shared" ca="1" si="292"/>
        <v>0.52505138105272264</v>
      </c>
      <c r="D502">
        <f t="shared" ca="1" si="293"/>
        <v>0.7943559437020411</v>
      </c>
      <c r="E502">
        <f t="shared" ca="1" si="294"/>
        <v>-0.26930456264931846</v>
      </c>
    </row>
    <row r="503" spans="3:5" x14ac:dyDescent="0.2">
      <c r="C503">
        <f t="shared" ca="1" si="292"/>
        <v>0.52102222325023595</v>
      </c>
      <c r="D503">
        <f t="shared" ca="1" si="293"/>
        <v>0.77726371221161028</v>
      </c>
      <c r="E503">
        <f t="shared" ca="1" si="294"/>
        <v>-0.25624148896137433</v>
      </c>
    </row>
    <row r="504" spans="3:5" x14ac:dyDescent="0.2">
      <c r="C504">
        <f t="shared" ca="1" si="292"/>
        <v>0.34009734730276858</v>
      </c>
      <c r="D504">
        <f t="shared" ca="1" si="293"/>
        <v>0.60216084725221319</v>
      </c>
      <c r="E504">
        <f t="shared" ca="1" si="294"/>
        <v>-0.26206349994944461</v>
      </c>
    </row>
    <row r="505" spans="3:5" x14ac:dyDescent="0.2">
      <c r="C505">
        <f t="shared" ca="1" si="292"/>
        <v>0.246608354920648</v>
      </c>
      <c r="D505">
        <f t="shared" ca="1" si="293"/>
        <v>0.80586127645491745</v>
      </c>
      <c r="E505">
        <f t="shared" ca="1" si="294"/>
        <v>-0.55925292153426942</v>
      </c>
    </row>
    <row r="506" spans="3:5" x14ac:dyDescent="0.2">
      <c r="C506">
        <f t="shared" ca="1" si="292"/>
        <v>0.73396564584184831</v>
      </c>
      <c r="D506">
        <f t="shared" ca="1" si="293"/>
        <v>0.44711257989951519</v>
      </c>
      <c r="E506">
        <f t="shared" ca="1" si="294"/>
        <v>0.28685306594233312</v>
      </c>
    </row>
    <row r="507" spans="3:5" x14ac:dyDescent="0.2">
      <c r="C507">
        <f t="shared" ca="1" si="292"/>
        <v>0.45379464174034723</v>
      </c>
      <c r="D507">
        <f t="shared" ca="1" si="293"/>
        <v>0.76227625513207342</v>
      </c>
      <c r="E507">
        <f t="shared" ca="1" si="294"/>
        <v>-0.30848161339172619</v>
      </c>
    </row>
  </sheetData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Information</vt:lpstr>
      <vt:lpstr>One proportion</vt:lpstr>
      <vt:lpstr>Credible interval</vt:lpstr>
      <vt:lpstr>Prior and posterior</vt:lpstr>
      <vt:lpstr>Two proportions </vt:lpstr>
      <vt:lpstr>Simulation for two proportions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 Unit, Napier</dc:creator>
  <cp:lastModifiedBy>pml</cp:lastModifiedBy>
  <dcterms:created xsi:type="dcterms:W3CDTF">2001-01-14T19:40:23Z</dcterms:created>
  <dcterms:modified xsi:type="dcterms:W3CDTF">2012-05-17T16:28:35Z</dcterms:modified>
</cp:coreProperties>
</file>