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80" windowHeight="11700"/>
  </bookViews>
  <sheets>
    <sheet name="Contents" sheetId="8" r:id="rId1"/>
    <sheet name="Hospitals 2007-08" sheetId="7" r:id="rId2"/>
    <sheet name="ranks" sheetId="4" state="hidden" r:id="rId3"/>
    <sheet name="trusts" sheetId="5" state="hidden" r:id="rId4"/>
  </sheets>
  <definedNames>
    <definedName name="AMI_C">ranks!$AN$1:$AO$151</definedName>
    <definedName name="AMI_L">ranks!$AQ$1:$AR$151</definedName>
    <definedName name="app_C">ranks!$A$1:$B$152</definedName>
    <definedName name="app_L">ranks!$C$1:$D$152</definedName>
    <definedName name="birth_C">ranks!$Y$1:$Z$145</definedName>
    <definedName name="birth_Ln">ranks!$AD$1:$AE$145</definedName>
    <definedName name="birth_Lp">ranks!$AA$1:$AB$145</definedName>
    <definedName name="brca_C">ranks!$G$1:$H$140</definedName>
    <definedName name="brca_L">ranks!$I$1:$J$140</definedName>
    <definedName name="CABG_C">ranks!$AG$1:$AH$29</definedName>
    <definedName name="CABG_L">ranks!$AJ$1:$AK$29</definedName>
    <definedName name="chol_C">ranks!$S$1:$T$149</definedName>
    <definedName name="chol_L">ranks!$U$1:$V$149</definedName>
    <definedName name="hernia_C">ranks!$M$1:$N$152</definedName>
    <definedName name="hernia_L">ranks!$O$1:$P$152</definedName>
    <definedName name="Hip_C">ranks!$BA$1:$BB$152</definedName>
    <definedName name="Hip_L">ranks!$BD$1:$BE$152</definedName>
    <definedName name="Knee_C">ranks!$BG$1:$BH$148</definedName>
    <definedName name="Knee_L">ranks!$BJ$1:$BK$148</definedName>
    <definedName name="Stroke_C">ranks!$AT$1:$AU$150</definedName>
    <definedName name="Stroke_L">ranks!$AW$1:$AX$150</definedName>
    <definedName name="trusts">trusts!$A$1:$B$495</definedName>
  </definedNames>
  <calcPr calcId="125725"/>
</workbook>
</file>

<file path=xl/calcChain.xml><?xml version="1.0" encoding="utf-8"?>
<calcChain xmlns="http://schemas.openxmlformats.org/spreadsheetml/2006/main">
  <c r="BQ154" i="7"/>
  <c r="BM154"/>
  <c r="O5"/>
  <c r="O6"/>
  <c r="O7"/>
  <c r="O8"/>
  <c r="O9"/>
  <c r="O10"/>
  <c r="O11"/>
  <c r="O12"/>
  <c r="O13"/>
  <c r="O14"/>
  <c r="O15"/>
  <c r="O4"/>
  <c r="BS154"/>
  <c r="B151"/>
  <c r="AW151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114"/>
  <c r="AW115"/>
  <c r="AW116"/>
  <c r="AW117"/>
  <c r="AW118"/>
  <c r="AW119"/>
  <c r="AW120"/>
  <c r="AW121"/>
  <c r="AW122"/>
  <c r="AW123"/>
  <c r="AW124"/>
  <c r="AW125"/>
  <c r="AW126"/>
  <c r="AW127"/>
  <c r="AW128"/>
  <c r="AW129"/>
  <c r="AW130"/>
  <c r="AW131"/>
  <c r="AW132"/>
  <c r="AW133"/>
  <c r="AW134"/>
  <c r="AW135"/>
  <c r="AW136"/>
  <c r="AW137"/>
  <c r="AW138"/>
  <c r="AW139"/>
  <c r="AW140"/>
  <c r="AW141"/>
  <c r="AW142"/>
  <c r="AW143"/>
  <c r="AW144"/>
  <c r="AW145"/>
  <c r="AW146"/>
  <c r="AW147"/>
  <c r="AW148"/>
  <c r="AW149"/>
  <c r="AW150"/>
  <c r="AW4"/>
  <c r="BJ5"/>
  <c r="BJ6"/>
  <c r="BJ7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85"/>
  <c r="BJ86"/>
  <c r="BJ87"/>
  <c r="BJ88"/>
  <c r="BJ89"/>
  <c r="BJ90"/>
  <c r="BJ91"/>
  <c r="BJ92"/>
  <c r="BJ93"/>
  <c r="BJ94"/>
  <c r="BJ95"/>
  <c r="BJ96"/>
  <c r="BJ97"/>
  <c r="BJ98"/>
  <c r="BJ99"/>
  <c r="BJ100"/>
  <c r="BJ101"/>
  <c r="BJ102"/>
  <c r="BJ103"/>
  <c r="BJ104"/>
  <c r="BJ105"/>
  <c r="BJ106"/>
  <c r="BJ107"/>
  <c r="BJ108"/>
  <c r="BJ109"/>
  <c r="BJ110"/>
  <c r="BJ111"/>
  <c r="BJ112"/>
  <c r="BJ113"/>
  <c r="BJ114"/>
  <c r="BJ115"/>
  <c r="BJ116"/>
  <c r="BJ117"/>
  <c r="BJ118"/>
  <c r="BJ119"/>
  <c r="BJ120"/>
  <c r="BJ121"/>
  <c r="BJ122"/>
  <c r="BJ123"/>
  <c r="BJ124"/>
  <c r="BJ125"/>
  <c r="BJ126"/>
  <c r="BJ127"/>
  <c r="BJ128"/>
  <c r="BJ129"/>
  <c r="BJ130"/>
  <c r="BJ131"/>
  <c r="BJ132"/>
  <c r="BJ133"/>
  <c r="BJ134"/>
  <c r="BJ135"/>
  <c r="BJ136"/>
  <c r="BJ137"/>
  <c r="BJ138"/>
  <c r="BJ139"/>
  <c r="BJ140"/>
  <c r="BJ141"/>
  <c r="BJ142"/>
  <c r="BJ143"/>
  <c r="BJ144"/>
  <c r="BJ145"/>
  <c r="BJ146"/>
  <c r="BJ147"/>
  <c r="BJ148"/>
  <c r="BJ149"/>
  <c r="BJ150"/>
  <c r="BJ151"/>
  <c r="BJ152"/>
  <c r="BJ153"/>
  <c r="BJ154"/>
  <c r="BJ4"/>
  <c r="CB150"/>
  <c r="CB149"/>
  <c r="CB148"/>
  <c r="CB147"/>
  <c r="CB146"/>
  <c r="CB145"/>
  <c r="CB144"/>
  <c r="CB143"/>
  <c r="CB142"/>
  <c r="CB141"/>
  <c r="CB140"/>
  <c r="CB139"/>
  <c r="CB138"/>
  <c r="CB137"/>
  <c r="CB136"/>
  <c r="CB135"/>
  <c r="CB134"/>
  <c r="CB133"/>
  <c r="CB132"/>
  <c r="CB131"/>
  <c r="CB130"/>
  <c r="CB129"/>
  <c r="CB128"/>
  <c r="CB127"/>
  <c r="CB126"/>
  <c r="CB125"/>
  <c r="CB124"/>
  <c r="CB123"/>
  <c r="CB122"/>
  <c r="CB121"/>
  <c r="CB120"/>
  <c r="CB119"/>
  <c r="CB118"/>
  <c r="CB117"/>
  <c r="CB116"/>
  <c r="CB115"/>
  <c r="CB114"/>
  <c r="CB113"/>
  <c r="CB112"/>
  <c r="CB111"/>
  <c r="CB110"/>
  <c r="CB109"/>
  <c r="CB108"/>
  <c r="CB107"/>
  <c r="CB106"/>
  <c r="CB105"/>
  <c r="CB104"/>
  <c r="CB103"/>
  <c r="CB102"/>
  <c r="CB101"/>
  <c r="CB100"/>
  <c r="CB99"/>
  <c r="CB98"/>
  <c r="CB97"/>
  <c r="CB96"/>
  <c r="CB95"/>
  <c r="CB94"/>
  <c r="CB93"/>
  <c r="CB92"/>
  <c r="CB91"/>
  <c r="CB90"/>
  <c r="CB89"/>
  <c r="CB88"/>
  <c r="CB87"/>
  <c r="CB86"/>
  <c r="CB85"/>
  <c r="CB84"/>
  <c r="CB83"/>
  <c r="CB82"/>
  <c r="CB81"/>
  <c r="CB80"/>
  <c r="CB79"/>
  <c r="CB78"/>
  <c r="CB77"/>
  <c r="CB76"/>
  <c r="CB75"/>
  <c r="CB74"/>
  <c r="CB73"/>
  <c r="CB72"/>
  <c r="CB71"/>
  <c r="CB70"/>
  <c r="CB69"/>
  <c r="CB68"/>
  <c r="CB67"/>
  <c r="CB66"/>
  <c r="CB65"/>
  <c r="CB64"/>
  <c r="CB63"/>
  <c r="CB62"/>
  <c r="CB61"/>
  <c r="CB60"/>
  <c r="CB59"/>
  <c r="CB58"/>
  <c r="CB57"/>
  <c r="CB56"/>
  <c r="CB55"/>
  <c r="CB54"/>
  <c r="CB53"/>
  <c r="CB52"/>
  <c r="CB51"/>
  <c r="CB50"/>
  <c r="CB49"/>
  <c r="CB48"/>
  <c r="CB47"/>
  <c r="CB46"/>
  <c r="CB45"/>
  <c r="CB44"/>
  <c r="CB43"/>
  <c r="CB42"/>
  <c r="CB41"/>
  <c r="CB40"/>
  <c r="CB39"/>
  <c r="CB38"/>
  <c r="CB37"/>
  <c r="CB36"/>
  <c r="CB35"/>
  <c r="CB34"/>
  <c r="CB33"/>
  <c r="CB32"/>
  <c r="CB31"/>
  <c r="CB30"/>
  <c r="CB29"/>
  <c r="CB28"/>
  <c r="CB27"/>
  <c r="CB26"/>
  <c r="CB25"/>
  <c r="CB24"/>
  <c r="CB23"/>
  <c r="CB22"/>
  <c r="CB21"/>
  <c r="CB20"/>
  <c r="CB19"/>
  <c r="CB18"/>
  <c r="CB17"/>
  <c r="CB16"/>
  <c r="CB15"/>
  <c r="CB14"/>
  <c r="CB13"/>
  <c r="CB12"/>
  <c r="CB11"/>
  <c r="CB10"/>
  <c r="CB9"/>
  <c r="CB8"/>
  <c r="CB7"/>
  <c r="CB6"/>
  <c r="CB5"/>
  <c r="CB4"/>
  <c r="BX150"/>
  <c r="BX149"/>
  <c r="BX148"/>
  <c r="BX147"/>
  <c r="BX146"/>
  <c r="BX145"/>
  <c r="BX144"/>
  <c r="BX143"/>
  <c r="BX142"/>
  <c r="BX141"/>
  <c r="BX140"/>
  <c r="BX139"/>
  <c r="BX138"/>
  <c r="BX137"/>
  <c r="BX136"/>
  <c r="BX135"/>
  <c r="BX134"/>
  <c r="BX133"/>
  <c r="BX132"/>
  <c r="BX131"/>
  <c r="BX130"/>
  <c r="BX129"/>
  <c r="BX128"/>
  <c r="BX127"/>
  <c r="BX126"/>
  <c r="BX125"/>
  <c r="BX124"/>
  <c r="BX123"/>
  <c r="BX122"/>
  <c r="BX121"/>
  <c r="BX120"/>
  <c r="BX119"/>
  <c r="BX118"/>
  <c r="BX117"/>
  <c r="BX116"/>
  <c r="BX115"/>
  <c r="BX114"/>
  <c r="BX113"/>
  <c r="BX112"/>
  <c r="BX111"/>
  <c r="BX110"/>
  <c r="BX109"/>
  <c r="BX108"/>
  <c r="BX107"/>
  <c r="BX106"/>
  <c r="BX105"/>
  <c r="BX104"/>
  <c r="BX103"/>
  <c r="BX102"/>
  <c r="BX101"/>
  <c r="BX100"/>
  <c r="BX99"/>
  <c r="BX98"/>
  <c r="BX97"/>
  <c r="BX96"/>
  <c r="BX95"/>
  <c r="BX94"/>
  <c r="BX93"/>
  <c r="BX92"/>
  <c r="BX91"/>
  <c r="BX90"/>
  <c r="BX89"/>
  <c r="BX88"/>
  <c r="BX87"/>
  <c r="BX86"/>
  <c r="BX85"/>
  <c r="BX84"/>
  <c r="BX83"/>
  <c r="BX82"/>
  <c r="BX81"/>
  <c r="BX80"/>
  <c r="BX79"/>
  <c r="BX78"/>
  <c r="BX77"/>
  <c r="BX76"/>
  <c r="BX75"/>
  <c r="BX74"/>
  <c r="BX73"/>
  <c r="BX72"/>
  <c r="BX71"/>
  <c r="BX70"/>
  <c r="BX69"/>
  <c r="BX68"/>
  <c r="BX67"/>
  <c r="BX66"/>
  <c r="BX65"/>
  <c r="BX64"/>
  <c r="BX63"/>
  <c r="BX62"/>
  <c r="BX61"/>
  <c r="BX60"/>
  <c r="BX59"/>
  <c r="BX58"/>
  <c r="BX57"/>
  <c r="BX56"/>
  <c r="BX55"/>
  <c r="BX54"/>
  <c r="BX53"/>
  <c r="BX52"/>
  <c r="BX51"/>
  <c r="BX50"/>
  <c r="BX49"/>
  <c r="BX48"/>
  <c r="BX47"/>
  <c r="BX46"/>
  <c r="BX45"/>
  <c r="BX44"/>
  <c r="BX43"/>
  <c r="BX42"/>
  <c r="BX41"/>
  <c r="BX40"/>
  <c r="BX39"/>
  <c r="BX38"/>
  <c r="BX37"/>
  <c r="BX36"/>
  <c r="BX35"/>
  <c r="BX34"/>
  <c r="BX33"/>
  <c r="BX32"/>
  <c r="BX31"/>
  <c r="BX30"/>
  <c r="BX29"/>
  <c r="BX28"/>
  <c r="BX27"/>
  <c r="BX26"/>
  <c r="BX25"/>
  <c r="BX24"/>
  <c r="BX23"/>
  <c r="BX22"/>
  <c r="BX21"/>
  <c r="BX20"/>
  <c r="BX19"/>
  <c r="BX18"/>
  <c r="BX17"/>
  <c r="BX16"/>
  <c r="BX15"/>
  <c r="BX14"/>
  <c r="BX13"/>
  <c r="BX12"/>
  <c r="BX11"/>
  <c r="BX10"/>
  <c r="BX9"/>
  <c r="BX8"/>
  <c r="BX7"/>
  <c r="BX6"/>
  <c r="BX5"/>
  <c r="BX4"/>
  <c r="BS153"/>
  <c r="BS152"/>
  <c r="BS151"/>
  <c r="BS150"/>
  <c r="BS149"/>
  <c r="BS148"/>
  <c r="BS147"/>
  <c r="BS146"/>
  <c r="BS145"/>
  <c r="BS144"/>
  <c r="BS143"/>
  <c r="BS142"/>
  <c r="BS141"/>
  <c r="BS140"/>
  <c r="BS139"/>
  <c r="BS138"/>
  <c r="BS137"/>
  <c r="BS136"/>
  <c r="BS135"/>
  <c r="BS134"/>
  <c r="BS133"/>
  <c r="BS132"/>
  <c r="BS131"/>
  <c r="BS130"/>
  <c r="BS129"/>
  <c r="BS128"/>
  <c r="BS127"/>
  <c r="BS126"/>
  <c r="BS125"/>
  <c r="BS124"/>
  <c r="BS123"/>
  <c r="BS122"/>
  <c r="BS121"/>
  <c r="BS120"/>
  <c r="BS119"/>
  <c r="BS118"/>
  <c r="BS117"/>
  <c r="BS116"/>
  <c r="BS115"/>
  <c r="BS114"/>
  <c r="BS113"/>
  <c r="BS112"/>
  <c r="BS111"/>
  <c r="BS110"/>
  <c r="BS109"/>
  <c r="BS108"/>
  <c r="BS107"/>
  <c r="BS106"/>
  <c r="BS105"/>
  <c r="BS104"/>
  <c r="BS103"/>
  <c r="BS102"/>
  <c r="BS101"/>
  <c r="BS100"/>
  <c r="BS99"/>
  <c r="BS98"/>
  <c r="BS97"/>
  <c r="BS96"/>
  <c r="BS95"/>
  <c r="BS94"/>
  <c r="BS93"/>
  <c r="BS92"/>
  <c r="BS91"/>
  <c r="BS90"/>
  <c r="BS89"/>
  <c r="BS88"/>
  <c r="BS87"/>
  <c r="BS86"/>
  <c r="BS85"/>
  <c r="BS84"/>
  <c r="BS83"/>
  <c r="BS82"/>
  <c r="BS81"/>
  <c r="BS80"/>
  <c r="BS79"/>
  <c r="BS78"/>
  <c r="BS77"/>
  <c r="BS76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12"/>
  <c r="BS11"/>
  <c r="BS10"/>
  <c r="BS9"/>
  <c r="BS8"/>
  <c r="BS7"/>
  <c r="BS6"/>
  <c r="BS5"/>
  <c r="BS4"/>
  <c r="BO154"/>
  <c r="BO153"/>
  <c r="BO152"/>
  <c r="BO151"/>
  <c r="BO150"/>
  <c r="BO149"/>
  <c r="BO148"/>
  <c r="BO147"/>
  <c r="BO146"/>
  <c r="BO145"/>
  <c r="BO144"/>
  <c r="BO143"/>
  <c r="BO142"/>
  <c r="BO141"/>
  <c r="BO140"/>
  <c r="BO139"/>
  <c r="BO138"/>
  <c r="BO137"/>
  <c r="BO136"/>
  <c r="BO135"/>
  <c r="BO134"/>
  <c r="BO133"/>
  <c r="BO132"/>
  <c r="BO131"/>
  <c r="BO130"/>
  <c r="BO129"/>
  <c r="BO128"/>
  <c r="BO127"/>
  <c r="BO126"/>
  <c r="BO125"/>
  <c r="BO124"/>
  <c r="BO123"/>
  <c r="BO122"/>
  <c r="BO121"/>
  <c r="BO120"/>
  <c r="BO119"/>
  <c r="BO118"/>
  <c r="BO117"/>
  <c r="BO116"/>
  <c r="BO115"/>
  <c r="BO114"/>
  <c r="BO113"/>
  <c r="BO112"/>
  <c r="BO111"/>
  <c r="BO110"/>
  <c r="BO109"/>
  <c r="BO108"/>
  <c r="BO107"/>
  <c r="BO106"/>
  <c r="BO105"/>
  <c r="BO104"/>
  <c r="BO103"/>
  <c r="BO102"/>
  <c r="BO101"/>
  <c r="BO100"/>
  <c r="BO99"/>
  <c r="BO98"/>
  <c r="BO97"/>
  <c r="BO96"/>
  <c r="BO95"/>
  <c r="BO94"/>
  <c r="BO93"/>
  <c r="BO92"/>
  <c r="BO91"/>
  <c r="BO90"/>
  <c r="BO89"/>
  <c r="BO88"/>
  <c r="BO87"/>
  <c r="BO86"/>
  <c r="BO85"/>
  <c r="BO84"/>
  <c r="BO83"/>
  <c r="BO82"/>
  <c r="BO81"/>
  <c r="BO80"/>
  <c r="BO79"/>
  <c r="BO78"/>
  <c r="BO77"/>
  <c r="BO76"/>
  <c r="BO75"/>
  <c r="BO74"/>
  <c r="BO73"/>
  <c r="BO72"/>
  <c r="BO71"/>
  <c r="BO70"/>
  <c r="BO69"/>
  <c r="BO68"/>
  <c r="BO67"/>
  <c r="BO66"/>
  <c r="BO65"/>
  <c r="BO64"/>
  <c r="BO63"/>
  <c r="BO62"/>
  <c r="BO61"/>
  <c r="BO60"/>
  <c r="BO59"/>
  <c r="BO58"/>
  <c r="BO57"/>
  <c r="BO56"/>
  <c r="BO55"/>
  <c r="BO54"/>
  <c r="BO53"/>
  <c r="BO52"/>
  <c r="BO51"/>
  <c r="BO50"/>
  <c r="BO49"/>
  <c r="BO48"/>
  <c r="BO47"/>
  <c r="BO46"/>
  <c r="BO45"/>
  <c r="BO44"/>
  <c r="BO43"/>
  <c r="BO42"/>
  <c r="BO41"/>
  <c r="BO40"/>
  <c r="BO39"/>
  <c r="BO38"/>
  <c r="BO37"/>
  <c r="BO36"/>
  <c r="BO35"/>
  <c r="BO34"/>
  <c r="BO33"/>
  <c r="BO32"/>
  <c r="BO31"/>
  <c r="BO30"/>
  <c r="BO29"/>
  <c r="BO28"/>
  <c r="BO27"/>
  <c r="BO26"/>
  <c r="BO25"/>
  <c r="BO24"/>
  <c r="BO23"/>
  <c r="BO22"/>
  <c r="BO21"/>
  <c r="BO20"/>
  <c r="BO19"/>
  <c r="BO18"/>
  <c r="BO17"/>
  <c r="BO16"/>
  <c r="BO15"/>
  <c r="BO14"/>
  <c r="BO13"/>
  <c r="BO12"/>
  <c r="BO11"/>
  <c r="BO10"/>
  <c r="BO9"/>
  <c r="BO8"/>
  <c r="BO7"/>
  <c r="BO6"/>
  <c r="BO5"/>
  <c r="BO4"/>
  <c r="CK152"/>
  <c r="CK151"/>
  <c r="CK150"/>
  <c r="CK149"/>
  <c r="CK148"/>
  <c r="CK147"/>
  <c r="CK146"/>
  <c r="CK145"/>
  <c r="CK144"/>
  <c r="CK143"/>
  <c r="CK142"/>
  <c r="CK141"/>
  <c r="CK140"/>
  <c r="CK139"/>
  <c r="CK138"/>
  <c r="CK137"/>
  <c r="CK136"/>
  <c r="CK135"/>
  <c r="CK134"/>
  <c r="CK133"/>
  <c r="CK132"/>
  <c r="CK131"/>
  <c r="CK130"/>
  <c r="CK129"/>
  <c r="CK128"/>
  <c r="CK127"/>
  <c r="CK126"/>
  <c r="CK125"/>
  <c r="CK124"/>
  <c r="CK123"/>
  <c r="CK122"/>
  <c r="CK121"/>
  <c r="CK120"/>
  <c r="CK119"/>
  <c r="CK118"/>
  <c r="CK117"/>
  <c r="CK116"/>
  <c r="CK115"/>
  <c r="CK114"/>
  <c r="CK113"/>
  <c r="CK112"/>
  <c r="CK111"/>
  <c r="CK110"/>
  <c r="CK109"/>
  <c r="CK108"/>
  <c r="CK107"/>
  <c r="CK106"/>
  <c r="CK105"/>
  <c r="CK104"/>
  <c r="CK103"/>
  <c r="CK102"/>
  <c r="CK101"/>
  <c r="CK100"/>
  <c r="CK99"/>
  <c r="CK98"/>
  <c r="CK97"/>
  <c r="CK96"/>
  <c r="CK95"/>
  <c r="CK94"/>
  <c r="CK93"/>
  <c r="CK92"/>
  <c r="CK91"/>
  <c r="CK90"/>
  <c r="CK89"/>
  <c r="CK88"/>
  <c r="CK87"/>
  <c r="CK86"/>
  <c r="CK85"/>
  <c r="CK84"/>
  <c r="CK83"/>
  <c r="CK82"/>
  <c r="CK81"/>
  <c r="CK80"/>
  <c r="CK79"/>
  <c r="CK78"/>
  <c r="CK77"/>
  <c r="CK76"/>
  <c r="CK75"/>
  <c r="CK74"/>
  <c r="CK73"/>
  <c r="CK72"/>
  <c r="CK71"/>
  <c r="CK70"/>
  <c r="CK69"/>
  <c r="CK68"/>
  <c r="CK67"/>
  <c r="CK66"/>
  <c r="CK65"/>
  <c r="CK64"/>
  <c r="CK63"/>
  <c r="CK62"/>
  <c r="CK61"/>
  <c r="CK60"/>
  <c r="CK59"/>
  <c r="CK58"/>
  <c r="CK57"/>
  <c r="CK56"/>
  <c r="CK55"/>
  <c r="CK54"/>
  <c r="CK53"/>
  <c r="CK52"/>
  <c r="CK51"/>
  <c r="CK50"/>
  <c r="CK49"/>
  <c r="CK48"/>
  <c r="CK47"/>
  <c r="CK46"/>
  <c r="CK45"/>
  <c r="CK44"/>
  <c r="CK43"/>
  <c r="CK42"/>
  <c r="CK41"/>
  <c r="CK40"/>
  <c r="CK39"/>
  <c r="CK38"/>
  <c r="CK37"/>
  <c r="CK36"/>
  <c r="CK35"/>
  <c r="CK34"/>
  <c r="CK33"/>
  <c r="CK32"/>
  <c r="CK31"/>
  <c r="CK30"/>
  <c r="CK29"/>
  <c r="CK28"/>
  <c r="CK27"/>
  <c r="CK26"/>
  <c r="CK25"/>
  <c r="CK24"/>
  <c r="CK23"/>
  <c r="CK22"/>
  <c r="CK21"/>
  <c r="CK20"/>
  <c r="CK19"/>
  <c r="CK18"/>
  <c r="CK17"/>
  <c r="CK16"/>
  <c r="CK15"/>
  <c r="CK14"/>
  <c r="CK13"/>
  <c r="CK12"/>
  <c r="CK11"/>
  <c r="CK10"/>
  <c r="CK9"/>
  <c r="CK8"/>
  <c r="CK7"/>
  <c r="CK6"/>
  <c r="CK5"/>
  <c r="CK4"/>
  <c r="CG152"/>
  <c r="CG151"/>
  <c r="CG150"/>
  <c r="CG149"/>
  <c r="CG148"/>
  <c r="CG147"/>
  <c r="CG146"/>
  <c r="CG145"/>
  <c r="CG144"/>
  <c r="CG143"/>
  <c r="CG142"/>
  <c r="CG141"/>
  <c r="CG140"/>
  <c r="CG139"/>
  <c r="CG138"/>
  <c r="CG137"/>
  <c r="CG136"/>
  <c r="CG135"/>
  <c r="CG134"/>
  <c r="CG133"/>
  <c r="CG132"/>
  <c r="CG131"/>
  <c r="CG130"/>
  <c r="CG129"/>
  <c r="CG128"/>
  <c r="CG127"/>
  <c r="CG126"/>
  <c r="CG125"/>
  <c r="CG124"/>
  <c r="CG123"/>
  <c r="CG122"/>
  <c r="CG121"/>
  <c r="CG120"/>
  <c r="CG119"/>
  <c r="CG118"/>
  <c r="CG117"/>
  <c r="CG116"/>
  <c r="CG115"/>
  <c r="CG114"/>
  <c r="CG113"/>
  <c r="CG112"/>
  <c r="CG111"/>
  <c r="CG110"/>
  <c r="CG109"/>
  <c r="CG108"/>
  <c r="CG107"/>
  <c r="CG106"/>
  <c r="CG105"/>
  <c r="CG104"/>
  <c r="CG103"/>
  <c r="CG102"/>
  <c r="CG101"/>
  <c r="CG100"/>
  <c r="CG99"/>
  <c r="CG98"/>
  <c r="CG97"/>
  <c r="CG96"/>
  <c r="CG95"/>
  <c r="CG94"/>
  <c r="CG93"/>
  <c r="CG92"/>
  <c r="CG91"/>
  <c r="CG90"/>
  <c r="CG89"/>
  <c r="CG88"/>
  <c r="CG87"/>
  <c r="CG86"/>
  <c r="CG85"/>
  <c r="CG84"/>
  <c r="CG83"/>
  <c r="CG82"/>
  <c r="CG81"/>
  <c r="CG80"/>
  <c r="CG79"/>
  <c r="CG78"/>
  <c r="CG77"/>
  <c r="CG76"/>
  <c r="CG75"/>
  <c r="CG74"/>
  <c r="CG73"/>
  <c r="CG72"/>
  <c r="CG71"/>
  <c r="CG70"/>
  <c r="CG69"/>
  <c r="CG68"/>
  <c r="CG67"/>
  <c r="CG66"/>
  <c r="CG65"/>
  <c r="CG64"/>
  <c r="CG63"/>
  <c r="CG62"/>
  <c r="CG61"/>
  <c r="CG60"/>
  <c r="CG59"/>
  <c r="CG58"/>
  <c r="CG57"/>
  <c r="CG56"/>
  <c r="CG55"/>
  <c r="CG54"/>
  <c r="CG53"/>
  <c r="CG52"/>
  <c r="CG51"/>
  <c r="CG50"/>
  <c r="CG49"/>
  <c r="CG48"/>
  <c r="CG47"/>
  <c r="CG46"/>
  <c r="CG45"/>
  <c r="CG44"/>
  <c r="CG43"/>
  <c r="CG42"/>
  <c r="CG41"/>
  <c r="CG40"/>
  <c r="CG39"/>
  <c r="CG38"/>
  <c r="CG37"/>
  <c r="CG36"/>
  <c r="CG35"/>
  <c r="CG34"/>
  <c r="CG33"/>
  <c r="CG32"/>
  <c r="CG31"/>
  <c r="CG30"/>
  <c r="CG29"/>
  <c r="CG28"/>
  <c r="CG27"/>
  <c r="CG26"/>
  <c r="CG25"/>
  <c r="CG24"/>
  <c r="CG23"/>
  <c r="CG22"/>
  <c r="CG21"/>
  <c r="CG20"/>
  <c r="CG19"/>
  <c r="CG18"/>
  <c r="CG17"/>
  <c r="CG16"/>
  <c r="CG15"/>
  <c r="CG14"/>
  <c r="CG13"/>
  <c r="CG12"/>
  <c r="CG11"/>
  <c r="CG10"/>
  <c r="CG9"/>
  <c r="CG8"/>
  <c r="CG7"/>
  <c r="CG6"/>
  <c r="CG5"/>
  <c r="CG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AI4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R147"/>
  <c r="AR146"/>
  <c r="AR145"/>
  <c r="AR144"/>
  <c r="AR143"/>
  <c r="AR142"/>
  <c r="AR141"/>
  <c r="AR140"/>
  <c r="AR139"/>
  <c r="AR138"/>
  <c r="AR137"/>
  <c r="AR136"/>
  <c r="AR135"/>
  <c r="AR134"/>
  <c r="AR133"/>
  <c r="AR132"/>
  <c r="AR131"/>
  <c r="AR130"/>
  <c r="AR129"/>
  <c r="AR128"/>
  <c r="AR127"/>
  <c r="AR126"/>
  <c r="AR125"/>
  <c r="AR124"/>
  <c r="AR123"/>
  <c r="AR122"/>
  <c r="AR121"/>
  <c r="AR120"/>
  <c r="AR119"/>
  <c r="AR118"/>
  <c r="AR117"/>
  <c r="AR116"/>
  <c r="AR115"/>
  <c r="AR114"/>
  <c r="AR113"/>
  <c r="AR112"/>
  <c r="AR111"/>
  <c r="AR110"/>
  <c r="AR109"/>
  <c r="AR108"/>
  <c r="AR107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3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6"/>
  <c r="AR5"/>
  <c r="AR4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7"/>
  <c r="BA86"/>
  <c r="BA85"/>
  <c r="BA84"/>
  <c r="BA83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2"/>
  <c r="BA51"/>
  <c r="BA50"/>
  <c r="BA49"/>
  <c r="BA48"/>
  <c r="BA47"/>
  <c r="BA46"/>
  <c r="BA45"/>
  <c r="BA44"/>
  <c r="BA43"/>
  <c r="BA42"/>
  <c r="BA41"/>
  <c r="BA40"/>
  <c r="BA39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7"/>
  <c r="BA16"/>
  <c r="BA15"/>
  <c r="BA14"/>
  <c r="BA13"/>
  <c r="BA12"/>
  <c r="BA11"/>
  <c r="BA10"/>
  <c r="BA9"/>
  <c r="BA8"/>
  <c r="BA7"/>
  <c r="BA6"/>
  <c r="BA5"/>
  <c r="BA4"/>
  <c r="BF154"/>
  <c r="BF153"/>
  <c r="BF152"/>
  <c r="BF151"/>
  <c r="BF150"/>
  <c r="BF149"/>
  <c r="BF148"/>
  <c r="BF147"/>
  <c r="BF146"/>
  <c r="BF145"/>
  <c r="BF144"/>
  <c r="BF143"/>
  <c r="BF142"/>
  <c r="BF141"/>
  <c r="BF140"/>
  <c r="BF139"/>
  <c r="BF138"/>
  <c r="BF137"/>
  <c r="BF136"/>
  <c r="BF135"/>
  <c r="BF134"/>
  <c r="BF133"/>
  <c r="BF132"/>
  <c r="BF131"/>
  <c r="BF130"/>
  <c r="BF129"/>
  <c r="BF128"/>
  <c r="BF127"/>
  <c r="BF126"/>
  <c r="BF125"/>
  <c r="BF124"/>
  <c r="BF123"/>
  <c r="BF122"/>
  <c r="BF121"/>
  <c r="BF120"/>
  <c r="BF119"/>
  <c r="BF118"/>
  <c r="BF117"/>
  <c r="BF116"/>
  <c r="BF115"/>
  <c r="BF114"/>
  <c r="BF113"/>
  <c r="BF112"/>
  <c r="BF111"/>
  <c r="BF110"/>
  <c r="BF109"/>
  <c r="BF108"/>
  <c r="BF107"/>
  <c r="BF106"/>
  <c r="BF105"/>
  <c r="BF104"/>
  <c r="BF103"/>
  <c r="BF102"/>
  <c r="BF101"/>
  <c r="BF100"/>
  <c r="BF99"/>
  <c r="BF98"/>
  <c r="BF97"/>
  <c r="BF96"/>
  <c r="BF95"/>
  <c r="BF94"/>
  <c r="BF93"/>
  <c r="BF92"/>
  <c r="BF91"/>
  <c r="BF90"/>
  <c r="BF89"/>
  <c r="BF88"/>
  <c r="BF87"/>
  <c r="BF86"/>
  <c r="BF85"/>
  <c r="BF84"/>
  <c r="BF83"/>
  <c r="BF82"/>
  <c r="BF81"/>
  <c r="BF80"/>
  <c r="BF79"/>
  <c r="BF78"/>
  <c r="BF77"/>
  <c r="BF76"/>
  <c r="BF75"/>
  <c r="BF74"/>
  <c r="BF73"/>
  <c r="BF72"/>
  <c r="BF71"/>
  <c r="BF70"/>
  <c r="BF69"/>
  <c r="BF68"/>
  <c r="BF67"/>
  <c r="BF66"/>
  <c r="BF65"/>
  <c r="BF64"/>
  <c r="BF63"/>
  <c r="BF62"/>
  <c r="BF61"/>
  <c r="BF60"/>
  <c r="BF59"/>
  <c r="BF58"/>
  <c r="BF57"/>
  <c r="BF56"/>
  <c r="BF55"/>
  <c r="BF54"/>
  <c r="BF53"/>
  <c r="BF52"/>
  <c r="BF51"/>
  <c r="BF50"/>
  <c r="BF49"/>
  <c r="BF48"/>
  <c r="BF47"/>
  <c r="BF46"/>
  <c r="BF45"/>
  <c r="BF44"/>
  <c r="BF43"/>
  <c r="BF42"/>
  <c r="BF41"/>
  <c r="BF40"/>
  <c r="BF39"/>
  <c r="BF38"/>
  <c r="BF37"/>
  <c r="BF36"/>
  <c r="BF35"/>
  <c r="BF34"/>
  <c r="BF33"/>
  <c r="BF32"/>
  <c r="BF31"/>
  <c r="BF30"/>
  <c r="BF29"/>
  <c r="BF28"/>
  <c r="BF27"/>
  <c r="BF26"/>
  <c r="BF25"/>
  <c r="BF24"/>
  <c r="BF23"/>
  <c r="BF22"/>
  <c r="BF21"/>
  <c r="BF20"/>
  <c r="BF19"/>
  <c r="BF18"/>
  <c r="BF17"/>
  <c r="BF16"/>
  <c r="BF15"/>
  <c r="BF14"/>
  <c r="BF13"/>
  <c r="BF12"/>
  <c r="BF11"/>
  <c r="BF10"/>
  <c r="BF9"/>
  <c r="BF8"/>
  <c r="BF7"/>
  <c r="BF6"/>
  <c r="BF5"/>
  <c r="BF4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4"/>
  <c r="BZ5"/>
  <c r="BZ6"/>
  <c r="BZ7"/>
  <c r="BZ8"/>
  <c r="BZ9"/>
  <c r="BZ10"/>
  <c r="BZ11"/>
  <c r="BZ12"/>
  <c r="BZ13"/>
  <c r="BZ14"/>
  <c r="BZ15"/>
  <c r="BZ16"/>
  <c r="BZ17"/>
  <c r="BZ18"/>
  <c r="BZ19"/>
  <c r="BZ20"/>
  <c r="BZ21"/>
  <c r="BZ22"/>
  <c r="BZ23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Z42"/>
  <c r="BZ43"/>
  <c r="BZ44"/>
  <c r="BZ45"/>
  <c r="BZ46"/>
  <c r="BZ47"/>
  <c r="BZ48"/>
  <c r="BZ49"/>
  <c r="BZ50"/>
  <c r="BZ51"/>
  <c r="BZ52"/>
  <c r="BZ53"/>
  <c r="BZ54"/>
  <c r="BZ55"/>
  <c r="BZ56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74"/>
  <c r="BZ75"/>
  <c r="BZ76"/>
  <c r="BZ77"/>
  <c r="BZ78"/>
  <c r="BZ79"/>
  <c r="BZ80"/>
  <c r="BZ81"/>
  <c r="BZ82"/>
  <c r="BZ83"/>
  <c r="BZ84"/>
  <c r="BZ85"/>
  <c r="BZ86"/>
  <c r="BZ87"/>
  <c r="BZ88"/>
  <c r="BZ89"/>
  <c r="BZ90"/>
  <c r="BZ91"/>
  <c r="BZ92"/>
  <c r="BZ93"/>
  <c r="BZ94"/>
  <c r="BZ95"/>
  <c r="BZ96"/>
  <c r="BZ97"/>
  <c r="BZ98"/>
  <c r="BZ99"/>
  <c r="BZ100"/>
  <c r="BZ101"/>
  <c r="BZ102"/>
  <c r="BZ103"/>
  <c r="BZ104"/>
  <c r="BZ105"/>
  <c r="BZ106"/>
  <c r="BZ107"/>
  <c r="BZ108"/>
  <c r="BZ109"/>
  <c r="BZ110"/>
  <c r="BZ111"/>
  <c r="BZ112"/>
  <c r="BZ113"/>
  <c r="BZ114"/>
  <c r="BZ115"/>
  <c r="BZ116"/>
  <c r="BZ117"/>
  <c r="BZ118"/>
  <c r="BZ119"/>
  <c r="BZ120"/>
  <c r="BZ121"/>
  <c r="BZ122"/>
  <c r="BZ123"/>
  <c r="BZ124"/>
  <c r="BZ125"/>
  <c r="BZ126"/>
  <c r="BZ127"/>
  <c r="BZ128"/>
  <c r="BZ129"/>
  <c r="BZ130"/>
  <c r="BZ131"/>
  <c r="BZ132"/>
  <c r="BZ133"/>
  <c r="BZ134"/>
  <c r="BZ135"/>
  <c r="BZ136"/>
  <c r="BZ137"/>
  <c r="BZ138"/>
  <c r="BZ139"/>
  <c r="BZ140"/>
  <c r="BZ141"/>
  <c r="BZ142"/>
  <c r="BZ143"/>
  <c r="BZ144"/>
  <c r="BZ145"/>
  <c r="BZ146"/>
  <c r="BZ147"/>
  <c r="BZ148"/>
  <c r="BZ149"/>
  <c r="BZ150"/>
  <c r="BZ4"/>
  <c r="BV5"/>
  <c r="BV6"/>
  <c r="BV7"/>
  <c r="BV8"/>
  <c r="BV9"/>
  <c r="BV10"/>
  <c r="BV11"/>
  <c r="BV12"/>
  <c r="BV13"/>
  <c r="BV14"/>
  <c r="BV15"/>
  <c r="BV16"/>
  <c r="BV17"/>
  <c r="BV18"/>
  <c r="BV19"/>
  <c r="BV20"/>
  <c r="BV21"/>
  <c r="BV22"/>
  <c r="BV23"/>
  <c r="BV24"/>
  <c r="BV25"/>
  <c r="BV26"/>
  <c r="BV27"/>
  <c r="BV28"/>
  <c r="BV29"/>
  <c r="BV30"/>
  <c r="BV31"/>
  <c r="BV32"/>
  <c r="BV33"/>
  <c r="BV34"/>
  <c r="BV35"/>
  <c r="BV36"/>
  <c r="BV37"/>
  <c r="BV38"/>
  <c r="BV39"/>
  <c r="BV40"/>
  <c r="BV41"/>
  <c r="BV42"/>
  <c r="BV43"/>
  <c r="BV44"/>
  <c r="BV45"/>
  <c r="BV46"/>
  <c r="BV47"/>
  <c r="BV48"/>
  <c r="BV49"/>
  <c r="BV50"/>
  <c r="BV51"/>
  <c r="BV52"/>
  <c r="BV53"/>
  <c r="BV54"/>
  <c r="BV55"/>
  <c r="BV56"/>
  <c r="BV57"/>
  <c r="BV58"/>
  <c r="BV59"/>
  <c r="BV60"/>
  <c r="BV61"/>
  <c r="BV62"/>
  <c r="BV63"/>
  <c r="BV64"/>
  <c r="BV65"/>
  <c r="BV66"/>
  <c r="BV67"/>
  <c r="BV68"/>
  <c r="BV69"/>
  <c r="BV70"/>
  <c r="BV71"/>
  <c r="BV72"/>
  <c r="BV73"/>
  <c r="BV74"/>
  <c r="BV75"/>
  <c r="BV76"/>
  <c r="BV77"/>
  <c r="BV78"/>
  <c r="BV79"/>
  <c r="BV80"/>
  <c r="BV81"/>
  <c r="BV82"/>
  <c r="BV83"/>
  <c r="BV84"/>
  <c r="BV85"/>
  <c r="BV86"/>
  <c r="BV87"/>
  <c r="BV88"/>
  <c r="BV89"/>
  <c r="BV90"/>
  <c r="BV91"/>
  <c r="BV92"/>
  <c r="BV93"/>
  <c r="BV94"/>
  <c r="BV95"/>
  <c r="BV96"/>
  <c r="BV97"/>
  <c r="BV98"/>
  <c r="BV99"/>
  <c r="BV100"/>
  <c r="BV101"/>
  <c r="BV102"/>
  <c r="BV103"/>
  <c r="BV104"/>
  <c r="BV105"/>
  <c r="BV106"/>
  <c r="BV107"/>
  <c r="BV108"/>
  <c r="BV109"/>
  <c r="BV110"/>
  <c r="BV111"/>
  <c r="BV112"/>
  <c r="BV113"/>
  <c r="BV114"/>
  <c r="BV115"/>
  <c r="BV116"/>
  <c r="BV117"/>
  <c r="BV118"/>
  <c r="BV119"/>
  <c r="BV120"/>
  <c r="BV121"/>
  <c r="BV122"/>
  <c r="BV123"/>
  <c r="BV124"/>
  <c r="BV125"/>
  <c r="BV126"/>
  <c r="BV127"/>
  <c r="BV128"/>
  <c r="BV129"/>
  <c r="BV130"/>
  <c r="BV131"/>
  <c r="BV132"/>
  <c r="BV133"/>
  <c r="BV134"/>
  <c r="BV135"/>
  <c r="BV136"/>
  <c r="BV137"/>
  <c r="BV138"/>
  <c r="BV139"/>
  <c r="BV140"/>
  <c r="BV141"/>
  <c r="BV142"/>
  <c r="BV143"/>
  <c r="BV144"/>
  <c r="BV145"/>
  <c r="BV146"/>
  <c r="BV147"/>
  <c r="BV148"/>
  <c r="BV149"/>
  <c r="BV150"/>
  <c r="BV4"/>
  <c r="BQ5"/>
  <c r="BQ6"/>
  <c r="BQ7"/>
  <c r="BQ8"/>
  <c r="BQ9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85"/>
  <c r="BQ86"/>
  <c r="BQ87"/>
  <c r="BQ88"/>
  <c r="BQ89"/>
  <c r="BQ90"/>
  <c r="BQ91"/>
  <c r="BQ92"/>
  <c r="BQ93"/>
  <c r="BQ94"/>
  <c r="BQ95"/>
  <c r="BQ96"/>
  <c r="BQ97"/>
  <c r="BQ98"/>
  <c r="BQ99"/>
  <c r="BQ100"/>
  <c r="BQ101"/>
  <c r="BQ102"/>
  <c r="BQ103"/>
  <c r="BQ104"/>
  <c r="BQ105"/>
  <c r="BQ106"/>
  <c r="BQ107"/>
  <c r="BQ108"/>
  <c r="BQ109"/>
  <c r="BQ110"/>
  <c r="BQ111"/>
  <c r="BQ112"/>
  <c r="BQ113"/>
  <c r="BQ114"/>
  <c r="BQ115"/>
  <c r="BQ116"/>
  <c r="BQ117"/>
  <c r="BQ118"/>
  <c r="BQ119"/>
  <c r="BQ120"/>
  <c r="BQ121"/>
  <c r="BQ122"/>
  <c r="BQ123"/>
  <c r="BQ124"/>
  <c r="BQ125"/>
  <c r="BQ126"/>
  <c r="BQ127"/>
  <c r="BQ128"/>
  <c r="BQ129"/>
  <c r="BQ130"/>
  <c r="BQ131"/>
  <c r="BQ132"/>
  <c r="BQ133"/>
  <c r="BQ134"/>
  <c r="BQ135"/>
  <c r="BQ136"/>
  <c r="BQ137"/>
  <c r="BQ138"/>
  <c r="BQ139"/>
  <c r="BQ140"/>
  <c r="BQ141"/>
  <c r="BQ142"/>
  <c r="BQ143"/>
  <c r="BQ144"/>
  <c r="BQ145"/>
  <c r="BQ146"/>
  <c r="BQ147"/>
  <c r="BQ148"/>
  <c r="BQ149"/>
  <c r="BQ150"/>
  <c r="BQ151"/>
  <c r="BQ152"/>
  <c r="BQ153"/>
  <c r="BQ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M99"/>
  <c r="BM100"/>
  <c r="BM101"/>
  <c r="BM102"/>
  <c r="BM103"/>
  <c r="BM104"/>
  <c r="BM105"/>
  <c r="BM106"/>
  <c r="BM107"/>
  <c r="BM108"/>
  <c r="BM109"/>
  <c r="BM110"/>
  <c r="BM111"/>
  <c r="BM112"/>
  <c r="BM113"/>
  <c r="BM114"/>
  <c r="BM115"/>
  <c r="BM116"/>
  <c r="BM117"/>
  <c r="BM118"/>
  <c r="BM119"/>
  <c r="BM120"/>
  <c r="BM121"/>
  <c r="BM122"/>
  <c r="BM123"/>
  <c r="BM124"/>
  <c r="BM125"/>
  <c r="BM126"/>
  <c r="BM127"/>
  <c r="BM128"/>
  <c r="BM129"/>
  <c r="BM130"/>
  <c r="BM131"/>
  <c r="BM132"/>
  <c r="BM133"/>
  <c r="BM134"/>
  <c r="BM135"/>
  <c r="BM136"/>
  <c r="BM137"/>
  <c r="BM138"/>
  <c r="BM139"/>
  <c r="BM140"/>
  <c r="BM141"/>
  <c r="BM142"/>
  <c r="BM143"/>
  <c r="BM144"/>
  <c r="BM145"/>
  <c r="BM146"/>
  <c r="BM147"/>
  <c r="BM148"/>
  <c r="BM149"/>
  <c r="BM150"/>
  <c r="BM151"/>
  <c r="BM152"/>
  <c r="BM153"/>
  <c r="BM4"/>
  <c r="CI5"/>
  <c r="CI6"/>
  <c r="CI7"/>
  <c r="CI8"/>
  <c r="CI9"/>
  <c r="CI10"/>
  <c r="CI11"/>
  <c r="CI12"/>
  <c r="CI13"/>
  <c r="CI14"/>
  <c r="CI15"/>
  <c r="CI16"/>
  <c r="CI17"/>
  <c r="CI18"/>
  <c r="CI19"/>
  <c r="CI20"/>
  <c r="CI21"/>
  <c r="CI22"/>
  <c r="CI23"/>
  <c r="CI24"/>
  <c r="CI25"/>
  <c r="CI26"/>
  <c r="CI27"/>
  <c r="CI28"/>
  <c r="CI29"/>
  <c r="CI30"/>
  <c r="CI31"/>
  <c r="CI32"/>
  <c r="CI33"/>
  <c r="CI34"/>
  <c r="CI35"/>
  <c r="CI36"/>
  <c r="CI37"/>
  <c r="CI38"/>
  <c r="CI39"/>
  <c r="CI40"/>
  <c r="CI41"/>
  <c r="CI42"/>
  <c r="CI43"/>
  <c r="CI44"/>
  <c r="CI45"/>
  <c r="CI46"/>
  <c r="CI47"/>
  <c r="CI48"/>
  <c r="CI49"/>
  <c r="CI50"/>
  <c r="CI51"/>
  <c r="CI52"/>
  <c r="CI53"/>
  <c r="CI54"/>
  <c r="CI55"/>
  <c r="CI56"/>
  <c r="CI57"/>
  <c r="CI58"/>
  <c r="CI59"/>
  <c r="CI60"/>
  <c r="CI61"/>
  <c r="CI62"/>
  <c r="CI63"/>
  <c r="CI64"/>
  <c r="CI65"/>
  <c r="CI66"/>
  <c r="CI67"/>
  <c r="CI68"/>
  <c r="CI69"/>
  <c r="CI70"/>
  <c r="CI71"/>
  <c r="CI72"/>
  <c r="CI73"/>
  <c r="CI74"/>
  <c r="CI75"/>
  <c r="CI76"/>
  <c r="CI77"/>
  <c r="CI78"/>
  <c r="CI79"/>
  <c r="CI80"/>
  <c r="CI81"/>
  <c r="CI82"/>
  <c r="CI83"/>
  <c r="CI84"/>
  <c r="CI85"/>
  <c r="CI86"/>
  <c r="CI87"/>
  <c r="CI88"/>
  <c r="CI89"/>
  <c r="CI90"/>
  <c r="CI91"/>
  <c r="CI92"/>
  <c r="CI93"/>
  <c r="CI94"/>
  <c r="CI95"/>
  <c r="CI96"/>
  <c r="CI97"/>
  <c r="CI98"/>
  <c r="CI99"/>
  <c r="CI100"/>
  <c r="CI101"/>
  <c r="CI102"/>
  <c r="CI103"/>
  <c r="CI104"/>
  <c r="CI105"/>
  <c r="CI106"/>
  <c r="CI107"/>
  <c r="CI108"/>
  <c r="CI109"/>
  <c r="CI110"/>
  <c r="CI111"/>
  <c r="CI112"/>
  <c r="CI113"/>
  <c r="CI114"/>
  <c r="CI115"/>
  <c r="CI116"/>
  <c r="CI117"/>
  <c r="CI118"/>
  <c r="CI119"/>
  <c r="CI120"/>
  <c r="CI121"/>
  <c r="CI122"/>
  <c r="CI123"/>
  <c r="CI124"/>
  <c r="CI125"/>
  <c r="CI126"/>
  <c r="CI127"/>
  <c r="CI128"/>
  <c r="CI129"/>
  <c r="CI130"/>
  <c r="CI131"/>
  <c r="CI132"/>
  <c r="CI133"/>
  <c r="CI134"/>
  <c r="CI135"/>
  <c r="CI136"/>
  <c r="CI137"/>
  <c r="CI138"/>
  <c r="CI139"/>
  <c r="CI140"/>
  <c r="CI141"/>
  <c r="CI142"/>
  <c r="CI143"/>
  <c r="CI144"/>
  <c r="CI145"/>
  <c r="CI146"/>
  <c r="CI147"/>
  <c r="CI148"/>
  <c r="CI149"/>
  <c r="CI150"/>
  <c r="CI151"/>
  <c r="CI152"/>
  <c r="CI4"/>
  <c r="CE5"/>
  <c r="CE6"/>
  <c r="CE7"/>
  <c r="CE8"/>
  <c r="CE9"/>
  <c r="CE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44"/>
  <c r="CE145"/>
  <c r="CE146"/>
  <c r="CE147"/>
  <c r="CE148"/>
  <c r="CE149"/>
  <c r="CE150"/>
  <c r="CE151"/>
  <c r="CE152"/>
  <c r="CE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2"/>
  <c r="B153"/>
  <c r="B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98"/>
  <c r="AY99"/>
  <c r="AY100"/>
  <c r="AY101"/>
  <c r="AY102"/>
  <c r="AY103"/>
  <c r="AY104"/>
  <c r="AY105"/>
  <c r="AY106"/>
  <c r="AY107"/>
  <c r="AY108"/>
  <c r="AY109"/>
  <c r="AY110"/>
  <c r="AY111"/>
  <c r="AY112"/>
  <c r="AY113"/>
  <c r="AY114"/>
  <c r="AY115"/>
  <c r="AY116"/>
  <c r="AY117"/>
  <c r="AY118"/>
  <c r="AY119"/>
  <c r="AY120"/>
  <c r="AY121"/>
  <c r="AY122"/>
  <c r="AY123"/>
  <c r="AY124"/>
  <c r="AY125"/>
  <c r="AY126"/>
  <c r="AY127"/>
  <c r="AY128"/>
  <c r="AY129"/>
  <c r="AY130"/>
  <c r="AY131"/>
  <c r="AY132"/>
  <c r="AY133"/>
  <c r="AY134"/>
  <c r="AY135"/>
  <c r="AY136"/>
  <c r="AY137"/>
  <c r="AY138"/>
  <c r="AY139"/>
  <c r="AY140"/>
  <c r="AY141"/>
  <c r="AY142"/>
  <c r="AY143"/>
  <c r="AY144"/>
  <c r="AY145"/>
  <c r="AY146"/>
  <c r="AY147"/>
  <c r="AY148"/>
  <c r="AY149"/>
  <c r="AY150"/>
  <c r="AY151"/>
  <c r="AY4"/>
  <c r="AU5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4"/>
  <c r="BH154"/>
  <c r="BH5"/>
  <c r="BH6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26"/>
  <c r="BH127"/>
  <c r="BH128"/>
  <c r="BH129"/>
  <c r="BH130"/>
  <c r="BH131"/>
  <c r="BH132"/>
  <c r="BH133"/>
  <c r="BH134"/>
  <c r="BH135"/>
  <c r="BH136"/>
  <c r="BH137"/>
  <c r="BH138"/>
  <c r="BH139"/>
  <c r="BH140"/>
  <c r="BH141"/>
  <c r="BH142"/>
  <c r="BH143"/>
  <c r="BH144"/>
  <c r="BH145"/>
  <c r="BH146"/>
  <c r="BH147"/>
  <c r="BH148"/>
  <c r="BH149"/>
  <c r="BH150"/>
  <c r="BH151"/>
  <c r="BH152"/>
  <c r="BH153"/>
  <c r="BH4"/>
  <c r="BD5"/>
  <c r="BD6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04"/>
  <c r="BD105"/>
  <c r="BD106"/>
  <c r="BD107"/>
  <c r="BD108"/>
  <c r="BD109"/>
  <c r="BD110"/>
  <c r="BD111"/>
  <c r="BD112"/>
  <c r="BD113"/>
  <c r="BD114"/>
  <c r="BD115"/>
  <c r="BD116"/>
  <c r="BD117"/>
  <c r="BD118"/>
  <c r="BD119"/>
  <c r="BD120"/>
  <c r="BD121"/>
  <c r="BD122"/>
  <c r="BD123"/>
  <c r="BD124"/>
  <c r="BD125"/>
  <c r="BD126"/>
  <c r="BD127"/>
  <c r="BD128"/>
  <c r="BD129"/>
  <c r="BD130"/>
  <c r="BD131"/>
  <c r="BD132"/>
  <c r="BD133"/>
  <c r="BD134"/>
  <c r="BD135"/>
  <c r="BD136"/>
  <c r="BD137"/>
  <c r="BD138"/>
  <c r="BD139"/>
  <c r="BD140"/>
  <c r="BD141"/>
  <c r="BD142"/>
  <c r="BD143"/>
  <c r="BD144"/>
  <c r="BD145"/>
  <c r="BD146"/>
  <c r="BD147"/>
  <c r="BD148"/>
  <c r="BD149"/>
  <c r="BD150"/>
  <c r="BD151"/>
  <c r="BD152"/>
  <c r="BD153"/>
  <c r="BD154"/>
  <c r="BD4"/>
  <c r="X142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4"/>
  <c r="K4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</calcChain>
</file>

<file path=xl/sharedStrings.xml><?xml version="1.0" encoding="utf-8"?>
<sst xmlns="http://schemas.openxmlformats.org/spreadsheetml/2006/main" count="6732" uniqueCount="1040">
  <si>
    <t>AMI_procode_3</t>
  </si>
  <si>
    <t>RK5</t>
  </si>
  <si>
    <t>RGR</t>
  </si>
  <si>
    <t>RXL</t>
  </si>
  <si>
    <t>RLQ</t>
  </si>
  <si>
    <t>RM3</t>
  </si>
  <si>
    <t>RL4</t>
  </si>
  <si>
    <t>RTE</t>
  </si>
  <si>
    <t>RCB</t>
  </si>
  <si>
    <t>RPR</t>
  </si>
  <si>
    <t>RWE</t>
  </si>
  <si>
    <t>RBQ</t>
  </si>
  <si>
    <t>RAJ</t>
  </si>
  <si>
    <t>RT3</t>
  </si>
  <si>
    <t>RP4</t>
  </si>
  <si>
    <t>RXW</t>
  </si>
  <si>
    <t>RAX</t>
  </si>
  <si>
    <t>RD7</t>
  </si>
  <si>
    <t>RJC</t>
  </si>
  <si>
    <t>RHM</t>
  </si>
  <si>
    <t>RPL</t>
  </si>
  <si>
    <t>RPC</t>
  </si>
  <si>
    <t>RRK</t>
  </si>
  <si>
    <t>RNZ</t>
  </si>
  <si>
    <t>RA9</t>
  </si>
  <si>
    <t>RWW</t>
  </si>
  <si>
    <t>RBA</t>
  </si>
  <si>
    <t>RVW</t>
  </si>
  <si>
    <t>RDU</t>
  </si>
  <si>
    <t>RV8</t>
  </si>
  <si>
    <t>RH8</t>
  </si>
  <si>
    <t>RN1</t>
  </si>
  <si>
    <t>RD3</t>
  </si>
  <si>
    <t>RP5</t>
  </si>
  <si>
    <t>RTD</t>
  </si>
  <si>
    <t>RK9</t>
  </si>
  <si>
    <t>RGM</t>
  </si>
  <si>
    <t>RRJ</t>
  </si>
  <si>
    <t>RR7</t>
  </si>
  <si>
    <t>RC1</t>
  </si>
  <si>
    <t>RCC</t>
  </si>
  <si>
    <t>RJ1</t>
  </si>
  <si>
    <t>RA3</t>
  </si>
  <si>
    <t>RHW</t>
  </si>
  <si>
    <t>RJE</t>
  </si>
  <si>
    <t>RJ7</t>
  </si>
  <si>
    <t>RJZ</t>
  </si>
  <si>
    <t>RN5</t>
  </si>
  <si>
    <t>RNH</t>
  </si>
  <si>
    <t>RJR</t>
  </si>
  <si>
    <t>RGZ</t>
  </si>
  <si>
    <t>RBZ</t>
  </si>
  <si>
    <t>RXK</t>
  </si>
  <si>
    <t>RNS</t>
  </si>
  <si>
    <t>RC9</t>
  </si>
  <si>
    <t>RQQ</t>
  </si>
  <si>
    <t>RG2</t>
  </si>
  <si>
    <t>RRV</t>
  </si>
  <si>
    <t>RXH</t>
  </si>
  <si>
    <t>RLT</t>
  </si>
  <si>
    <t>RNA</t>
  </si>
  <si>
    <t>RBD</t>
  </si>
  <si>
    <t>RA4</t>
  </si>
  <si>
    <t>RFR</t>
  </si>
  <si>
    <t>RVJ</t>
  </si>
  <si>
    <t>RA7</t>
  </si>
  <si>
    <t>RXQ</t>
  </si>
  <si>
    <t>RVL</t>
  </si>
  <si>
    <t>RYJ</t>
  </si>
  <si>
    <t>RTG</t>
  </si>
  <si>
    <t>RCX</t>
  </si>
  <si>
    <t>RXR</t>
  </si>
  <si>
    <t>RC3</t>
  </si>
  <si>
    <t>RQX</t>
  </si>
  <si>
    <t>RNJ</t>
  </si>
  <si>
    <t>RTX</t>
  </si>
  <si>
    <t>RWF</t>
  </si>
  <si>
    <t>RVV</t>
  </si>
  <si>
    <t>RCU</t>
  </si>
  <si>
    <t>RTK</t>
  </si>
  <si>
    <t>RW3</t>
  </si>
  <si>
    <t>RXN</t>
  </si>
  <si>
    <t>RLN</t>
  </si>
  <si>
    <t>RFS</t>
  </si>
  <si>
    <t>RXP</t>
  </si>
  <si>
    <t>RD1</t>
  </si>
  <si>
    <t>RJD</t>
  </si>
  <si>
    <t>RX1</t>
  </si>
  <si>
    <t>RKB</t>
  </si>
  <si>
    <t>RDZ</t>
  </si>
  <si>
    <t>RQ8</t>
  </si>
  <si>
    <t>RWP</t>
  </si>
  <si>
    <t>RET</t>
  </si>
  <si>
    <t>RPA</t>
  </si>
  <si>
    <t>RCD</t>
  </si>
  <si>
    <t>RG3</t>
  </si>
  <si>
    <t>RKE</t>
  </si>
  <si>
    <t>RFW</t>
  </si>
  <si>
    <t>RAP</t>
  </si>
  <si>
    <t>RR8</t>
  </si>
  <si>
    <t>RJL</t>
  </si>
  <si>
    <t>RQM</t>
  </si>
  <si>
    <t>RMP</t>
  </si>
  <si>
    <t>RWJ</t>
  </si>
  <si>
    <t>RM4</t>
  </si>
  <si>
    <t>RM2</t>
  </si>
  <si>
    <t>RA2</t>
  </si>
  <si>
    <t>RAE</t>
  </si>
  <si>
    <t>RQ6</t>
  </si>
  <si>
    <t>RDD</t>
  </si>
  <si>
    <t>RTF</t>
  </si>
  <si>
    <t>RJ2</t>
  </si>
  <si>
    <t>RGP</t>
  </si>
  <si>
    <t>RWY</t>
  </si>
  <si>
    <t>RCF</t>
  </si>
  <si>
    <t>RWA</t>
  </si>
  <si>
    <t>RDE</t>
  </si>
  <si>
    <t>RN3</t>
  </si>
  <si>
    <t>RHQ</t>
  </si>
  <si>
    <t>RWH</t>
  </si>
  <si>
    <t>RBN</t>
  </si>
  <si>
    <t>RVY</t>
  </si>
  <si>
    <t>RTP</t>
  </si>
  <si>
    <t>RHU</t>
  </si>
  <si>
    <t>RNQ</t>
  </si>
  <si>
    <t>RAL</t>
  </si>
  <si>
    <t>RAN</t>
  </si>
  <si>
    <t>RGC</t>
  </si>
  <si>
    <t>RAS</t>
  </si>
  <si>
    <t>RNL</t>
  </si>
  <si>
    <t>REM</t>
  </si>
  <si>
    <t>RXF</t>
  </si>
  <si>
    <t>RW6</t>
  </si>
  <si>
    <t>RF4</t>
  </si>
  <si>
    <t>RWD</t>
  </si>
  <si>
    <t>RRF</t>
  </si>
  <si>
    <t>RBF</t>
  </si>
  <si>
    <t>RBV</t>
  </si>
  <si>
    <t>RQ3</t>
  </si>
  <si>
    <t>code</t>
  </si>
  <si>
    <t>Name</t>
  </si>
  <si>
    <t>APPENDECTOMY</t>
  </si>
  <si>
    <t>cost</t>
  </si>
  <si>
    <t>LoS</t>
  </si>
  <si>
    <t>HERNIA</t>
  </si>
  <si>
    <t>CHOLECYSTECTOMY</t>
  </si>
  <si>
    <t>CABG</t>
  </si>
  <si>
    <t>AMI</t>
  </si>
  <si>
    <t>STROKE</t>
  </si>
  <si>
    <t>REP</t>
  </si>
  <si>
    <t>RLU</t>
  </si>
  <si>
    <t>RXC</t>
  </si>
  <si>
    <t>RGQ</t>
  </si>
  <si>
    <t>RWG</t>
  </si>
  <si>
    <t>RVR</t>
  </si>
  <si>
    <t>RD8</t>
  </si>
  <si>
    <t>RTH</t>
  </si>
  <si>
    <t>RBL</t>
  </si>
  <si>
    <t>RBT</t>
  </si>
  <si>
    <t>RR1</t>
  </si>
  <si>
    <t>RQW</t>
  </si>
  <si>
    <t>RPY</t>
  </si>
  <si>
    <t>REF</t>
  </si>
  <si>
    <t>RJF</t>
  </si>
  <si>
    <t>RJN</t>
  </si>
  <si>
    <t>RJ6</t>
  </si>
  <si>
    <t>RN7</t>
  </si>
  <si>
    <t>RMC</t>
  </si>
  <si>
    <t>RM1</t>
  </si>
  <si>
    <t>RL1</t>
  </si>
  <si>
    <t>RGN</t>
  </si>
  <si>
    <t>RE9</t>
  </si>
  <si>
    <t>RFF</t>
  </si>
  <si>
    <t>RBK</t>
  </si>
  <si>
    <t>RBS</t>
  </si>
  <si>
    <t>app_procode_3</t>
  </si>
  <si>
    <t>app_c</t>
  </si>
  <si>
    <t>app_l</t>
  </si>
  <si>
    <t>brca_procode_3</t>
  </si>
  <si>
    <t>brca_c</t>
  </si>
  <si>
    <t>brca_l</t>
  </si>
  <si>
    <t>hernia_procode_3</t>
  </si>
  <si>
    <t>hernia_c</t>
  </si>
  <si>
    <t>hernia_l</t>
  </si>
  <si>
    <t>chol_procode_3</t>
  </si>
  <si>
    <t>chol_c</t>
  </si>
  <si>
    <t>chol_l</t>
  </si>
  <si>
    <t>birth_procode_3</t>
  </si>
  <si>
    <t>birth_c</t>
  </si>
  <si>
    <t>birth_l(p)</t>
  </si>
  <si>
    <t>nbirth_procode_3</t>
  </si>
  <si>
    <t>birth_l(nbin)</t>
  </si>
  <si>
    <t>CABG_procode_3</t>
  </si>
  <si>
    <t>CABG_c</t>
  </si>
  <si>
    <t>CABG_l</t>
  </si>
  <si>
    <t>AMI_c</t>
  </si>
  <si>
    <t>AMI_l</t>
  </si>
  <si>
    <t>Stroke_procode_3</t>
  </si>
  <si>
    <t>Stroke_c</t>
  </si>
  <si>
    <t>Stroke_l</t>
  </si>
  <si>
    <t>Hip_procode_3</t>
  </si>
  <si>
    <t>Hip_c</t>
  </si>
  <si>
    <t>Hip_l</t>
  </si>
  <si>
    <t>Knee_procode_3</t>
  </si>
  <si>
    <t>Knee_c</t>
  </si>
  <si>
    <t>Knee_l</t>
  </si>
  <si>
    <t>RA1</t>
  </si>
  <si>
    <t>Epsom Health Care NHS Trust</t>
  </si>
  <si>
    <t>Royal Surrey County Hospital NHS Trust</t>
  </si>
  <si>
    <t>Weston Area Health NHS Trust</t>
  </si>
  <si>
    <t>Yeovil District Hospital NHS Foundation Trust</t>
  </si>
  <si>
    <t>RA5</t>
  </si>
  <si>
    <t>East Gloucestershire NHS Trust</t>
  </si>
  <si>
    <t>United Bristol Healthcare NHS Trust</t>
  </si>
  <si>
    <t>RA8</t>
  </si>
  <si>
    <t>Trecare NHS Trust</t>
  </si>
  <si>
    <t>South Devon Healthcare NHS Foundation Trust</t>
  </si>
  <si>
    <t>Bradford Teaching Hospitals NHS Foundation Trust</t>
  </si>
  <si>
    <t>RAF</t>
  </si>
  <si>
    <t>Northern General Hospital NHS</t>
  </si>
  <si>
    <t>RAG</t>
  </si>
  <si>
    <t>Doncaster Royal Infirmary &amp; Mo</t>
  </si>
  <si>
    <t>Southend University Hospital NHS Foundation Trust</t>
  </si>
  <si>
    <t>Royal Free Hampstead NHS Trust</t>
  </si>
  <si>
    <t>Royal National Orthopaedic Hospital NHS Trust</t>
  </si>
  <si>
    <t>North Middlesex University Hospital NHS Trust</t>
  </si>
  <si>
    <t>RAQ</t>
  </si>
  <si>
    <t>North Hertfordshire NHS Trust</t>
  </si>
  <si>
    <t>The Hillingdon Hospital NHS Trust</t>
  </si>
  <si>
    <t>RAT</t>
  </si>
  <si>
    <t>North East London Mental Health NHS Trust</t>
  </si>
  <si>
    <t>RAU</t>
  </si>
  <si>
    <t>Central Middlesex Hospital NHS</t>
  </si>
  <si>
    <t>RAW</t>
  </si>
  <si>
    <t>Lifecare NHS Trust</t>
  </si>
  <si>
    <t>Kingston Hospital NHS Trust</t>
  </si>
  <si>
    <t>RAZ</t>
  </si>
  <si>
    <t>St Helier NHS Trust</t>
  </si>
  <si>
    <t>Taunton And Somerset NHS Trust</t>
  </si>
  <si>
    <t>RBB</t>
  </si>
  <si>
    <t>The Royal National Hospital For Rheumatic Diseases NHS Foundation Trust</t>
  </si>
  <si>
    <t>West Dorset General Hospitals NHS Trust</t>
  </si>
  <si>
    <t>Nuffield Orthopaedic Centre NHS Trust</t>
  </si>
  <si>
    <t>RBG</t>
  </si>
  <si>
    <t>First Community NHS Trust</t>
  </si>
  <si>
    <t>RBH</t>
  </si>
  <si>
    <t>The Foundation NHS Trust</t>
  </si>
  <si>
    <t>Walsall Hospitals NHS Trust</t>
  </si>
  <si>
    <t>Wirral Hospital NHS Trust</t>
  </si>
  <si>
    <t>St Helens And Knowsley Hospitals NHS Trust</t>
  </si>
  <si>
    <t>The Cardiothoracic Centre - Liverpool NHS Trust</t>
  </si>
  <si>
    <t>The Mid Cheshire Hospitals NHS Trust</t>
  </si>
  <si>
    <t>RBU</t>
  </si>
  <si>
    <t>Central Manchester Healthcare</t>
  </si>
  <si>
    <t>Christie Hospital NHS Foundation Trust</t>
  </si>
  <si>
    <t>Northern Devon Healthcare NHS Trust</t>
  </si>
  <si>
    <t>Bedford Hospital NHS Trust</t>
  </si>
  <si>
    <t>Ealing Hospital NHS Trust</t>
  </si>
  <si>
    <t>RC4</t>
  </si>
  <si>
    <t>East Hertfordshire NHS Trust</t>
  </si>
  <si>
    <t>RC8</t>
  </si>
  <si>
    <t>Horizon NHS Trust</t>
  </si>
  <si>
    <t>Luton And Dunstable Hospital NHS Foundation Trust</t>
  </si>
  <si>
    <t>RCA</t>
  </si>
  <si>
    <t>Northallerton Health Services</t>
  </si>
  <si>
    <t>York Hospitals NHS Foundation Trust</t>
  </si>
  <si>
    <t>Harrogate And District NHS Foundation Trust</t>
  </si>
  <si>
    <t>RCE</t>
  </si>
  <si>
    <t>Bradford Community Health NHS</t>
  </si>
  <si>
    <t>Airedale NHS Trust</t>
  </si>
  <si>
    <t>RCH</t>
  </si>
  <si>
    <t>North Tees Health NHS Trust</t>
  </si>
  <si>
    <t>RCJ</t>
  </si>
  <si>
    <t>South Tees Hospitals NHS Trust</t>
  </si>
  <si>
    <t>RCL</t>
  </si>
  <si>
    <t>Allington NHS Trust</t>
  </si>
  <si>
    <t>RCN</t>
  </si>
  <si>
    <t>Barnsley Community &amp; Priority</t>
  </si>
  <si>
    <t>RCP</t>
  </si>
  <si>
    <t>Bassetlaw Hospital &amp; Community</t>
  </si>
  <si>
    <t>RCQ</t>
  </si>
  <si>
    <t>Doncaster Healthcare NHS Trust</t>
  </si>
  <si>
    <t>RCS</t>
  </si>
  <si>
    <t>Nottingham City Hospital NHS Trust</t>
  </si>
  <si>
    <t>Sheffield Childrens NHS Foundation Trust</t>
  </si>
  <si>
    <t>RCV</t>
  </si>
  <si>
    <t>Central Sheffield University H</t>
  </si>
  <si>
    <t>RCW</t>
  </si>
  <si>
    <t>Weston Park Hospital NHS Trust</t>
  </si>
  <si>
    <t>The Queen Elizabeth Hospital King's Lynn NHS Trust</t>
  </si>
  <si>
    <t>RCZ</t>
  </si>
  <si>
    <t>Barnet Healthcare NHS Trust</t>
  </si>
  <si>
    <t>Royal United Hospital Bath NHS Trust</t>
  </si>
  <si>
    <t>RD2</t>
  </si>
  <si>
    <t>Bath &amp; West Community NHS Trust</t>
  </si>
  <si>
    <t>Poole Hospital NHS Trust</t>
  </si>
  <si>
    <t>RD4</t>
  </si>
  <si>
    <t>Wiltshire Health Care NHS Trust</t>
  </si>
  <si>
    <t>RD5</t>
  </si>
  <si>
    <t>Aylesbury Vale Community Healt</t>
  </si>
  <si>
    <t>RD6</t>
  </si>
  <si>
    <t>East Berkshire NHS Trust For P</t>
  </si>
  <si>
    <t>Heatherwood And Wexham Park Hospitals NHS Trust</t>
  </si>
  <si>
    <t>Milton Keynes General Hospital NHS Trust</t>
  </si>
  <si>
    <t>RD9</t>
  </si>
  <si>
    <t>Milton Keynes Community Health</t>
  </si>
  <si>
    <t>RDA</t>
  </si>
  <si>
    <t>Parkside Health NHS Trust</t>
  </si>
  <si>
    <t>RDB</t>
  </si>
  <si>
    <t>South Bedfordshire Community H</t>
  </si>
  <si>
    <t>RDC</t>
  </si>
  <si>
    <t>Wellhouse NHS Trust</t>
  </si>
  <si>
    <t>Basildon And Thurrock University Hospitals NHS Foundation Trust</t>
  </si>
  <si>
    <t>Essex Rivers Healthcare NHS Trust</t>
  </si>
  <si>
    <t>RDF</t>
  </si>
  <si>
    <t>Forest Healthcare NHS Trust</t>
  </si>
  <si>
    <t>RDH</t>
  </si>
  <si>
    <t>New Possibilities NHS Trust</t>
  </si>
  <si>
    <t>RDJ</t>
  </si>
  <si>
    <t>North East Essex Mental Health</t>
  </si>
  <si>
    <t>RDK</t>
  </si>
  <si>
    <t>Southend Community Care Servic</t>
  </si>
  <si>
    <t>RDL</t>
  </si>
  <si>
    <t>Eastbourne Hospitals NHS Trust</t>
  </si>
  <si>
    <t>RDM</t>
  </si>
  <si>
    <t>Hastings &amp; Rother NHS Trust</t>
  </si>
  <si>
    <t>RDR</t>
  </si>
  <si>
    <t>South Downs Health NHS Trust</t>
  </si>
  <si>
    <t>RDT</t>
  </si>
  <si>
    <t>Lambeth Health Care NHS Trust</t>
  </si>
  <si>
    <t>Frimley Park Hospital NHS Foundation Trust</t>
  </si>
  <si>
    <t>RDV</t>
  </si>
  <si>
    <t>St Peter's Hospital NHS Trust</t>
  </si>
  <si>
    <t>RDX</t>
  </si>
  <si>
    <t>RDY</t>
  </si>
  <si>
    <t>Dorset Healthcare NHS Foundation Trust</t>
  </si>
  <si>
    <t>The Royal Bournemouth And Christchurch Hospitals NHS Foundation Trust</t>
  </si>
  <si>
    <t>RE4</t>
  </si>
  <si>
    <t>South Tees Community &amp; Mental</t>
  </si>
  <si>
    <t>RE7</t>
  </si>
  <si>
    <t>RE8</t>
  </si>
  <si>
    <t>South Tyneside NHS Foundation Trust</t>
  </si>
  <si>
    <t>REA</t>
  </si>
  <si>
    <t>Exeter &amp; District Community He</t>
  </si>
  <si>
    <t>REB</t>
  </si>
  <si>
    <t>Frenchay Healthcare NHS Trust</t>
  </si>
  <si>
    <t>REC</t>
  </si>
  <si>
    <t>Phoenix NHS Trust</t>
  </si>
  <si>
    <t>RED</t>
  </si>
  <si>
    <t>Plymouth Community Services NHS</t>
  </si>
  <si>
    <t>REE</t>
  </si>
  <si>
    <t>Southmead Health Services NHS</t>
  </si>
  <si>
    <t>Royal Cornwall Hospitals NHS Trust</t>
  </si>
  <si>
    <t>REH</t>
  </si>
  <si>
    <t>Herefordshire Community Health</t>
  </si>
  <si>
    <t>Aintree University Hospitals NHS Foundation Trust</t>
  </si>
  <si>
    <t>REN</t>
  </si>
  <si>
    <t>Clatterbridge Centre For Oncology NHS Foundation Trust</t>
  </si>
  <si>
    <t>Liverpool Women's NHS Foundation Trust</t>
  </si>
  <si>
    <t>REQ</t>
  </si>
  <si>
    <t>RER</t>
  </si>
  <si>
    <t>St Helens &amp; Knowsley Community</t>
  </si>
  <si>
    <t>RES</t>
  </si>
  <si>
    <t>North Mersey Community NHS Trust</t>
  </si>
  <si>
    <t>Walton Centre For Neurology And Neurosurgery NHS Trust</t>
  </si>
  <si>
    <t>REU</t>
  </si>
  <si>
    <t>Burnley Health Care NHS Trust</t>
  </si>
  <si>
    <t>REX</t>
  </si>
  <si>
    <t>Oldham NHS Trust</t>
  </si>
  <si>
    <t>REY</t>
  </si>
  <si>
    <t>Wrightington Hospital NHS Trust</t>
  </si>
  <si>
    <t>REZ</t>
  </si>
  <si>
    <t>Rochdale Healthcare NHS Trust</t>
  </si>
  <si>
    <t>RF2</t>
  </si>
  <si>
    <t>Royal Hull Hospitals NHS Trust</t>
  </si>
  <si>
    <t>RF3</t>
  </si>
  <si>
    <t>East Yorkshire Hospitals NHS Trust</t>
  </si>
  <si>
    <t>Barking, Havering And Redbridge Hospitals NHS Trust</t>
  </si>
  <si>
    <t>RF6</t>
  </si>
  <si>
    <t>RF7</t>
  </si>
  <si>
    <t>RF8</t>
  </si>
  <si>
    <t>RFB</t>
  </si>
  <si>
    <t>RFD</t>
  </si>
  <si>
    <t>RFE</t>
  </si>
  <si>
    <t>Barnsley Hospital NHS Foundation Trust</t>
  </si>
  <si>
    <t>RFG</t>
  </si>
  <si>
    <t>RFH</t>
  </si>
  <si>
    <t>RFJ</t>
  </si>
  <si>
    <t>RFK</t>
  </si>
  <si>
    <t>Queen's Medical Centre</t>
  </si>
  <si>
    <t>RFL</t>
  </si>
  <si>
    <t>Glenfield Hospital NHS Trust</t>
  </si>
  <si>
    <t>RFM</t>
  </si>
  <si>
    <t>The West Lindsey NHS Trust</t>
  </si>
  <si>
    <t>RFQ</t>
  </si>
  <si>
    <t>The Rotherham NHS Foundation Trust</t>
  </si>
  <si>
    <t>Chesterfield Royal Hospital NHS Foundation Trust</t>
  </si>
  <si>
    <t>RFT</t>
  </si>
  <si>
    <t>Bedford &amp; Shires Health &amp; Care</t>
  </si>
  <si>
    <t>RFV</t>
  </si>
  <si>
    <t>West London Healthcare NHS Trust</t>
  </si>
  <si>
    <t>West Middlesex University Hospital NHS Trust</t>
  </si>
  <si>
    <t>RFX</t>
  </si>
  <si>
    <t>RFY</t>
  </si>
  <si>
    <t>RFZ</t>
  </si>
  <si>
    <t>Northwick Park &amp; St Marks NHS</t>
  </si>
  <si>
    <t>RG1</t>
  </si>
  <si>
    <t>Mid Kent Healthcare NHS Trust</t>
  </si>
  <si>
    <t>Queen Elizabeth Hospital NHS Trust</t>
  </si>
  <si>
    <t>Bromley Hospitals NHS Trust</t>
  </si>
  <si>
    <t>RG4</t>
  </si>
  <si>
    <t>Redbridge Health Care NHS Trust</t>
  </si>
  <si>
    <t>RG6</t>
  </si>
  <si>
    <t>RG7</t>
  </si>
  <si>
    <t>Havering Hospitals NHS Trust</t>
  </si>
  <si>
    <t>RG8</t>
  </si>
  <si>
    <t>Thameside Community Healthcare</t>
  </si>
  <si>
    <t>RG9</t>
  </si>
  <si>
    <t>Chase Farm Hospitals NHS Trust</t>
  </si>
  <si>
    <t>RGA</t>
  </si>
  <si>
    <t>Calderdale Healthcare NHS Trust</t>
  </si>
  <si>
    <t>RGB</t>
  </si>
  <si>
    <t>Huddersfield NHS Trust</t>
  </si>
  <si>
    <t>Whipps Cross University Hospital NHS Trust</t>
  </si>
  <si>
    <t>RGD</t>
  </si>
  <si>
    <t>Leeds Mental Health Teaching NHS Trust</t>
  </si>
  <si>
    <t>RGF</t>
  </si>
  <si>
    <t>RGJ</t>
  </si>
  <si>
    <t>RGK</t>
  </si>
  <si>
    <t>RGL</t>
  </si>
  <si>
    <t>Mid Anglia Community Health NHS</t>
  </si>
  <si>
    <t>Papworth Hospital NHS Foundation Trust</t>
  </si>
  <si>
    <t>Peterborough And Stamford Hospitals NHS Foundation Trust</t>
  </si>
  <si>
    <t>James Paget University Hospitals NHS Foundation Trust</t>
  </si>
  <si>
    <t>Ipswich Hospital NHS Trust</t>
  </si>
  <si>
    <t>West Suffolk Hospitals NHS Trust</t>
  </si>
  <si>
    <t>RGS</t>
  </si>
  <si>
    <t>Lifespan Healthcare NHS Trust</t>
  </si>
  <si>
    <t>RGT</t>
  </si>
  <si>
    <t>Cambridge University Hospitals NHS Foundation Trust</t>
  </si>
  <si>
    <t>RGU</t>
  </si>
  <si>
    <t>Brighton Health Care NHS Trust</t>
  </si>
  <si>
    <t>RGV</t>
  </si>
  <si>
    <t>Thanet Healthcare NHS Trust</t>
  </si>
  <si>
    <t>RGW</t>
  </si>
  <si>
    <t>Kent &amp; Canterbury Hospitals NHS</t>
  </si>
  <si>
    <t>RGX</t>
  </si>
  <si>
    <t>Eastbourne &amp; County Healthcare</t>
  </si>
  <si>
    <t>Queen Mary's Sidcup NHS Trust</t>
  </si>
  <si>
    <t>RH2</t>
  </si>
  <si>
    <t>South Buckinghamshire NHS Trust</t>
  </si>
  <si>
    <t>RH4</t>
  </si>
  <si>
    <t>RH5</t>
  </si>
  <si>
    <t>Somerset Partnership NHS And Social Care Trust</t>
  </si>
  <si>
    <t>RH6</t>
  </si>
  <si>
    <t>Gloucestershire Royal NHS Trust</t>
  </si>
  <si>
    <t>RH7</t>
  </si>
  <si>
    <t>Severn NHS Trust</t>
  </si>
  <si>
    <t>Royal Devon And Exeter NHS Foundation Trust</t>
  </si>
  <si>
    <t>RHA</t>
  </si>
  <si>
    <t>Nottinghamshire Healthcare NHS Trust</t>
  </si>
  <si>
    <t>RHB</t>
  </si>
  <si>
    <t>RHC</t>
  </si>
  <si>
    <t>Enfield Community Care NHS Trust</t>
  </si>
  <si>
    <t>RHD</t>
  </si>
  <si>
    <t>RHF</t>
  </si>
  <si>
    <t>Merton &amp; Sutton Community NHS</t>
  </si>
  <si>
    <t>RHG</t>
  </si>
  <si>
    <t>RHJ</t>
  </si>
  <si>
    <t>Worthing Priority Care Service</t>
  </si>
  <si>
    <t>RHK</t>
  </si>
  <si>
    <t>Southampton University Hospitals NHS Trust</t>
  </si>
  <si>
    <t>RHN</t>
  </si>
  <si>
    <t>Sheffield Teaching Hospitals NHS Foundation Trust</t>
  </si>
  <si>
    <t>RHS</t>
  </si>
  <si>
    <t>Portsmouth Hospitals NHS Trust</t>
  </si>
  <si>
    <t>RHV</t>
  </si>
  <si>
    <t>Royal Berkshire Hospital NHS Foundation Trust</t>
  </si>
  <si>
    <t>RHX</t>
  </si>
  <si>
    <t>Oxfordshire Learning Disability NHS Trust</t>
  </si>
  <si>
    <t>RHZ</t>
  </si>
  <si>
    <t>Guy's And St Thomas' NHS Foundation Trust</t>
  </si>
  <si>
    <t>The Lewisham Hospital NHS Trust</t>
  </si>
  <si>
    <t>RJ3</t>
  </si>
  <si>
    <t>RJ5</t>
  </si>
  <si>
    <t>St Mary's NHS Trust</t>
  </si>
  <si>
    <t>Mayday Healthcare NHS Trust</t>
  </si>
  <si>
    <t>St George's Healthcare NHS Trust</t>
  </si>
  <si>
    <t>RJ8</t>
  </si>
  <si>
    <t>Cornwall Partnership NHS Trust</t>
  </si>
  <si>
    <t>RJB</t>
  </si>
  <si>
    <t>Kidderminster Healthcare NHS Trust</t>
  </si>
  <si>
    <t>South Warwickshire General Hospitals NHS Trust</t>
  </si>
  <si>
    <t>Mid Staffordshire General Hospitals NHS Trust</t>
  </si>
  <si>
    <t>University Hospital Of North Staffordshire NHS Trust</t>
  </si>
  <si>
    <t>Burton Hospitals NHS Trust</t>
  </si>
  <si>
    <t>RJH</t>
  </si>
  <si>
    <t>Good Hope Hospital NHS Trust</t>
  </si>
  <si>
    <t>Northern Lincolnshire And Goole Hospitals NHS Trust</t>
  </si>
  <si>
    <t>RJM</t>
  </si>
  <si>
    <t>Walsall Community Health NHS Trust</t>
  </si>
  <si>
    <t>East Cheshire NHS Trust</t>
  </si>
  <si>
    <t>RJP</t>
  </si>
  <si>
    <t>RJQ</t>
  </si>
  <si>
    <t>Countess Of Chester Hospital NHS Foundation Trust</t>
  </si>
  <si>
    <t>RJS</t>
  </si>
  <si>
    <t>RJU</t>
  </si>
  <si>
    <t>Chorley &amp; South Ribble NHS Trust</t>
  </si>
  <si>
    <t>RJV</t>
  </si>
  <si>
    <t>West Lancashire NHS Trust</t>
  </si>
  <si>
    <t>RJX</t>
  </si>
  <si>
    <t>Calderstones NHS Trust</t>
  </si>
  <si>
    <t>RJY</t>
  </si>
  <si>
    <t>Wigan &amp; Leigh Health Services</t>
  </si>
  <si>
    <t>King's College Hospital NHS Foundation Trust</t>
  </si>
  <si>
    <t>RK1</t>
  </si>
  <si>
    <t>Pilgrim Health NHS Trust</t>
  </si>
  <si>
    <t>RK2</t>
  </si>
  <si>
    <t>Leicestershire Mental Health S</t>
  </si>
  <si>
    <t>RK4</t>
  </si>
  <si>
    <t>Lincoln District Healthcare NHS</t>
  </si>
  <si>
    <t>Sherwood Forest Hospitals NHS Foundation Trust</t>
  </si>
  <si>
    <t>RK6</t>
  </si>
  <si>
    <t>Nottingham Healthcare NHS Trust</t>
  </si>
  <si>
    <t>RK7</t>
  </si>
  <si>
    <t>Community Health Sheffield NHS Trust</t>
  </si>
  <si>
    <t>Plymouth Hospitals NHS Trust</t>
  </si>
  <si>
    <t>University Hospitals Coventry And Warwickshire NHS</t>
  </si>
  <si>
    <t>RKC</t>
  </si>
  <si>
    <t>Warrington Hospital NHS Trust</t>
  </si>
  <si>
    <t>The Whittington Hospital NHS Trust</t>
  </si>
  <si>
    <t>RKF</t>
  </si>
  <si>
    <t>The Princess Royal Hospital NHS Trust</t>
  </si>
  <si>
    <t>RKL</t>
  </si>
  <si>
    <t>West London Mental Health NHS Trust</t>
  </si>
  <si>
    <t>RKX</t>
  </si>
  <si>
    <t>Robert Jones &amp; Agnes Hunt Orthopaedic and District Hospital NHS Trust</t>
  </si>
  <si>
    <t>RL3</t>
  </si>
  <si>
    <t>Solihull Healthcare NHS Trust</t>
  </si>
  <si>
    <t>The Royal Wolverhampton Hospitals NHS Trust</t>
  </si>
  <si>
    <t>RLF</t>
  </si>
  <si>
    <t>North Lakeland Healthcare NHS</t>
  </si>
  <si>
    <t>RLG</t>
  </si>
  <si>
    <t>Carlisle Hospitals NHS Trust</t>
  </si>
  <si>
    <t>RLH</t>
  </si>
  <si>
    <t>City Hospitals Sunderland NHS Foundation Trust</t>
  </si>
  <si>
    <t>Hereford Hospitals NHS Trust</t>
  </si>
  <si>
    <t>RLR</t>
  </si>
  <si>
    <t>George Eliot Hospital NHS Trust</t>
  </si>
  <si>
    <t>Birmingham Women's Health Care NHS Trust</t>
  </si>
  <si>
    <t>RLV</t>
  </si>
  <si>
    <t>Southern Birmingham Community</t>
  </si>
  <si>
    <t>RLW</t>
  </si>
  <si>
    <t>RLX</t>
  </si>
  <si>
    <t>RLY</t>
  </si>
  <si>
    <t>North Staffordshire Combined Healthcare NHS Trust</t>
  </si>
  <si>
    <t>RLZ</t>
  </si>
  <si>
    <t>Royal Shrewsbury Hospitals NHS Trust</t>
  </si>
  <si>
    <t>Norfolk And Norwich University Hospital NHS Trust</t>
  </si>
  <si>
    <t>University Hospital Of South Manchester NHS Foundation Trust</t>
  </si>
  <si>
    <t>Salford Royal NHS Foundation Trust</t>
  </si>
  <si>
    <t>Trafford Healthcare NHS Trust</t>
  </si>
  <si>
    <t>RM6</t>
  </si>
  <si>
    <t>Northgate And Prudhoe NHS Trust</t>
  </si>
  <si>
    <t>RM8</t>
  </si>
  <si>
    <t>Furness Hospitals NHS Trust</t>
  </si>
  <si>
    <t>RM9</t>
  </si>
  <si>
    <t>Alexandra Healthcare NHS Trust</t>
  </si>
  <si>
    <t>RMB</t>
  </si>
  <si>
    <t>Bolton Hospitals NHS Trust</t>
  </si>
  <si>
    <t>RME</t>
  </si>
  <si>
    <t>Communicare NHS Trust</t>
  </si>
  <si>
    <t>RMF</t>
  </si>
  <si>
    <t>RMG</t>
  </si>
  <si>
    <t>RMH</t>
  </si>
  <si>
    <t>Mental Health Services Of Salford NHS Trust</t>
  </si>
  <si>
    <t>RMK</t>
  </si>
  <si>
    <t>RML</t>
  </si>
  <si>
    <t>RMM</t>
  </si>
  <si>
    <t>RMN</t>
  </si>
  <si>
    <t>Bury Health Care NHS Trust</t>
  </si>
  <si>
    <t>Tameside And Glossop Acute Services NHS Trust</t>
  </si>
  <si>
    <t>RMQ</t>
  </si>
  <si>
    <t>RMR</t>
  </si>
  <si>
    <t>RMS</t>
  </si>
  <si>
    <t>Stockport Acute Services NHS Trust</t>
  </si>
  <si>
    <t>RMT</t>
  </si>
  <si>
    <t>Stockport Healthcare NHS Trust</t>
  </si>
  <si>
    <t>RMU</t>
  </si>
  <si>
    <t>RMV</t>
  </si>
  <si>
    <t>RMW</t>
  </si>
  <si>
    <t>Dewsbury Health Care NHS Trust</t>
  </si>
  <si>
    <t>RMX</t>
  </si>
  <si>
    <t>RMY</t>
  </si>
  <si>
    <t>Winchester And Eastleigh Healthcare NHS Trust</t>
  </si>
  <si>
    <t>RN2</t>
  </si>
  <si>
    <t>Swindon And Marlborough NHS Trust</t>
  </si>
  <si>
    <t>RN4</t>
  </si>
  <si>
    <t>Portsmouth Healthcare NHS Trust</t>
  </si>
  <si>
    <t>North Hampshire Hospitals NHS Trust</t>
  </si>
  <si>
    <t>RN6</t>
  </si>
  <si>
    <t>Dorset Community NHS Trust</t>
  </si>
  <si>
    <t>Dartford And Gravesham NHS Trust</t>
  </si>
  <si>
    <t>RN9</t>
  </si>
  <si>
    <t>Dudley Group Of Hospitals NHS Trust</t>
  </si>
  <si>
    <t>RNB</t>
  </si>
  <si>
    <t>Coventry Healthcare NHS Trust</t>
  </si>
  <si>
    <t>RNC</t>
  </si>
  <si>
    <t>Dudley Priority Health NHS Trust</t>
  </si>
  <si>
    <t>RND</t>
  </si>
  <si>
    <t>South Birmingham Mental Health NHS Trust</t>
  </si>
  <si>
    <t>RNE</t>
  </si>
  <si>
    <t>Sandwell Healthcare NHS Trust</t>
  </si>
  <si>
    <t>RNF</t>
  </si>
  <si>
    <t>Northern Birmingham Mental Health NHS Trust</t>
  </si>
  <si>
    <t>RNG</t>
  </si>
  <si>
    <t>Premier Health NHS Trust</t>
  </si>
  <si>
    <t>Newham University Hospital NHS Trust</t>
  </si>
  <si>
    <t>Barts And The London NHS Trust</t>
  </si>
  <si>
    <t>North Cumbria Acute Hospitals NHS Trust</t>
  </si>
  <si>
    <t>RNM</t>
  </si>
  <si>
    <t>Newcastle City Health NHS Trust</t>
  </si>
  <si>
    <t>RNN</t>
  </si>
  <si>
    <t>Cumbria Partnership NHS Trust</t>
  </si>
  <si>
    <t>RNP</t>
  </si>
  <si>
    <t>Kettering General Hospital NHS Trust</t>
  </si>
  <si>
    <t>RNR</t>
  </si>
  <si>
    <t>Rockingham Forest NHS Trust</t>
  </si>
  <si>
    <t>Northampton General Hospital NHS Trust</t>
  </si>
  <si>
    <t>RNT</t>
  </si>
  <si>
    <t>Stoke Mandeville Hospital NHS Trust</t>
  </si>
  <si>
    <t>RNU</t>
  </si>
  <si>
    <t>RNV</t>
  </si>
  <si>
    <t>RNW</t>
  </si>
  <si>
    <t>Salisbury NHS Foundation Trust</t>
  </si>
  <si>
    <t>RP1</t>
  </si>
  <si>
    <t>Northamptonshire Healthcare NHS Trust</t>
  </si>
  <si>
    <t>RP2</t>
  </si>
  <si>
    <t>Haringey Health Care NHS Trust</t>
  </si>
  <si>
    <t>RP3</t>
  </si>
  <si>
    <t>Great Ormond Street Hospital For Children NHS Trust</t>
  </si>
  <si>
    <t>Doncaster And Bassetlaw Hospitals NHS Foundation Trust</t>
  </si>
  <si>
    <t>RP6</t>
  </si>
  <si>
    <t>Moorfields Eye Hospital NHS Foundation Trust</t>
  </si>
  <si>
    <t>RP7</t>
  </si>
  <si>
    <t>Lincolnshire Partnership NHS Trust</t>
  </si>
  <si>
    <t>Medway NHS Trust</t>
  </si>
  <si>
    <t>Queen Victoria Hospital NHS Foundation Trust</t>
  </si>
  <si>
    <t>RPD</t>
  </si>
  <si>
    <t>Kent &amp; Sussex Weald NHS Trust</t>
  </si>
  <si>
    <t>RPF</t>
  </si>
  <si>
    <t>South Kent Hospitals NHS Trust</t>
  </si>
  <si>
    <t>RPG</t>
  </si>
  <si>
    <t>Oxleas NHS Foundation Trust</t>
  </si>
  <si>
    <t>RPK</t>
  </si>
  <si>
    <t>Sussex Weald &amp; Downs NHS Trust</t>
  </si>
  <si>
    <t>Worthing And Southlands Hospitals NHS Trust</t>
  </si>
  <si>
    <t>RPN</t>
  </si>
  <si>
    <t>Royal West Sussex NHS Trust</t>
  </si>
  <si>
    <t>RPS</t>
  </si>
  <si>
    <t>Mid Sussex NHS Trust</t>
  </si>
  <si>
    <t>RPW</t>
  </si>
  <si>
    <t>St Albans &amp; Hemel Hempstead NHS Trust</t>
  </si>
  <si>
    <t>The Royal Marsden NHS Foundation Trust</t>
  </si>
  <si>
    <t>Birmingham Children's Hospital NHS Foundation Trust</t>
  </si>
  <si>
    <t>RQ4</t>
  </si>
  <si>
    <t>Black Country Mental Health NHS Trust</t>
  </si>
  <si>
    <t>RQ5</t>
  </si>
  <si>
    <t>Wolverhampton Health Care NHS Trust</t>
  </si>
  <si>
    <t>RQ7</t>
  </si>
  <si>
    <t>Mid Essex Hospital Services NHS Trust</t>
  </si>
  <si>
    <t>RQ9</t>
  </si>
  <si>
    <t>The Bethlem &amp; Maudsley NHS Trust</t>
  </si>
  <si>
    <t>RQJ</t>
  </si>
  <si>
    <t>West Herts Community Health NHS Trust</t>
  </si>
  <si>
    <t>RQK</t>
  </si>
  <si>
    <t>Harrow &amp; Hillingdon Healthcare</t>
  </si>
  <si>
    <t>RQL</t>
  </si>
  <si>
    <t>Mount Vernon &amp; Watford Hospital NHS Trust</t>
  </si>
  <si>
    <t>Chelsea And Westminster Hospital NHS Foundation Trust</t>
  </si>
  <si>
    <t>RQN</t>
  </si>
  <si>
    <t>Hammersmith Hospitals NHS Trust</t>
  </si>
  <si>
    <t>Hinchingbrooke Health Care NHS Trust</t>
  </si>
  <si>
    <t>RQT</t>
  </si>
  <si>
    <t>Fosse Health  Leicestershire Care Trust</t>
  </si>
  <si>
    <t>RQU</t>
  </si>
  <si>
    <t>RQV</t>
  </si>
  <si>
    <t>Essex &amp; Hertfordshire Community Trust</t>
  </si>
  <si>
    <t>The Princess Alexandra Hospital NHS Trust</t>
  </si>
  <si>
    <t>Homerton University Hospital NHS Foundation Trust</t>
  </si>
  <si>
    <t>RQY</t>
  </si>
  <si>
    <t>South West London And St George's Mental Health NHS</t>
  </si>
  <si>
    <t>RQZ</t>
  </si>
  <si>
    <t>Bournewood Community &amp; Mental</t>
  </si>
  <si>
    <t>Heart Of England NHS Foundation Trust</t>
  </si>
  <si>
    <t>RR2</t>
  </si>
  <si>
    <t>Isle Of Wight Healthcare NHS Trust</t>
  </si>
  <si>
    <t>RR3</t>
  </si>
  <si>
    <t>Invicta Community Care NHS Trust</t>
  </si>
  <si>
    <t>RR4</t>
  </si>
  <si>
    <t>Pinderfields &amp; Pontefract Hosp</t>
  </si>
  <si>
    <t>RR5</t>
  </si>
  <si>
    <t>Gateshead Health NHS Foundation Trust</t>
  </si>
  <si>
    <t>Leeds Teaching Hospitals NHS Trust</t>
  </si>
  <si>
    <t>RR9</t>
  </si>
  <si>
    <t>North Durham Health Care NHS Trust</t>
  </si>
  <si>
    <t>RRD</t>
  </si>
  <si>
    <t>North Essex Mental Health Partnership NHS Trust</t>
  </si>
  <si>
    <t>RRE</t>
  </si>
  <si>
    <t>South Staffordshire Healthcare NHS Foundation Trust</t>
  </si>
  <si>
    <t>Wrightington, Wigan And Leigh NHS Trust</t>
  </si>
  <si>
    <t>RRG</t>
  </si>
  <si>
    <t>Tower Hamlets Healthcare NHS Trust</t>
  </si>
  <si>
    <t>RRH</t>
  </si>
  <si>
    <t>Newham Community Health Servic</t>
  </si>
  <si>
    <t>The Royal Orthopaedic Hospital NHS Foundation Trust</t>
  </si>
  <si>
    <t>University Hospital Birmingham NHS Foundation Trust</t>
  </si>
  <si>
    <t>RRL</t>
  </si>
  <si>
    <t>City &amp; Hackney Community Servi</t>
  </si>
  <si>
    <t>RRM</t>
  </si>
  <si>
    <t>North Warwickshire NHS Trust</t>
  </si>
  <si>
    <t>RRP</t>
  </si>
  <si>
    <t>Barnet, Enfield And Haringey Mental Health NHS Trust</t>
  </si>
  <si>
    <t>RRQ</t>
  </si>
  <si>
    <t>Camden &amp; Islington Mental Heal</t>
  </si>
  <si>
    <t>RRR</t>
  </si>
  <si>
    <t>Teddington Memorial Hospital &amp;</t>
  </si>
  <si>
    <t>University College London Hospitals NHS Foundation Trust</t>
  </si>
  <si>
    <t>RRX</t>
  </si>
  <si>
    <t>Lincoln &amp; Louth NHS Trust</t>
  </si>
  <si>
    <t>RRY</t>
  </si>
  <si>
    <t>Hartlepool &amp; East Durham NHS Trust</t>
  </si>
  <si>
    <t>RRZ</t>
  </si>
  <si>
    <t>Worcestershire Community Healt</t>
  </si>
  <si>
    <t>RT1</t>
  </si>
  <si>
    <t>Cambridgeshire And Peterborough Mental Health Part</t>
  </si>
  <si>
    <t>RT2</t>
  </si>
  <si>
    <t>Pennine Care NHS Trust</t>
  </si>
  <si>
    <t>Royal Brompton And Harefield NHS Trust</t>
  </si>
  <si>
    <t>RT5</t>
  </si>
  <si>
    <t>Leicestershire Partnership NHS Trust</t>
  </si>
  <si>
    <t>RT6</t>
  </si>
  <si>
    <t>Suffolk Mental Health Partnership NHS Trust</t>
  </si>
  <si>
    <t>RTA</t>
  </si>
  <si>
    <t>South Durham Health Care NHS Trust</t>
  </si>
  <si>
    <t>RTC</t>
  </si>
  <si>
    <t>County Durham And Darlington Priority Services NHS</t>
  </si>
  <si>
    <t>The Newcastle Upon Tyne Hospitals NHS Foundation Trust</t>
  </si>
  <si>
    <t>Gloucestershire Hospitals NHS Foundation Trust</t>
  </si>
  <si>
    <t>Northumbria Healthcare NHS Foundation Trust</t>
  </si>
  <si>
    <t>Derby Hospitals NHS Foundation Trust</t>
  </si>
  <si>
    <t>Oxford Radcliffe Hospitals NHS Trust</t>
  </si>
  <si>
    <t>RTJ</t>
  </si>
  <si>
    <t>Surrey Hampshire Borders NHS Trust</t>
  </si>
  <si>
    <t>Ashford And St Peter's Hospitals NHS Trust</t>
  </si>
  <si>
    <t>RTL</t>
  </si>
  <si>
    <t>Thames Gateway NHS Trust</t>
  </si>
  <si>
    <t>RTM</t>
  </si>
  <si>
    <t>East Kent NHS And Social Care Partnership Trust</t>
  </si>
  <si>
    <t>RTN</t>
  </si>
  <si>
    <t>Surrey Oaklands NHS Trust</t>
  </si>
  <si>
    <t>Surrey And Sussex Healthcare NHS Trust</t>
  </si>
  <si>
    <t>RTQ</t>
  </si>
  <si>
    <t>Gloucestershire Partnership NHS Trust</t>
  </si>
  <si>
    <t>RTR</t>
  </si>
  <si>
    <t>RTT</t>
  </si>
  <si>
    <t>South Warwickshire Combined Ca</t>
  </si>
  <si>
    <t>RTV</t>
  </si>
  <si>
    <t>5 Boroughs Partnership NHS Trust</t>
  </si>
  <si>
    <t>RTW</t>
  </si>
  <si>
    <t>Shropshire's Community &amp; Menta</t>
  </si>
  <si>
    <t>University Hospitals Of Morecambe Bay NHS Trust</t>
  </si>
  <si>
    <t>RTY</t>
  </si>
  <si>
    <t>Bay Community NHS Trust</t>
  </si>
  <si>
    <t>RV2</t>
  </si>
  <si>
    <t>Ealing</t>
  </si>
  <si>
    <t>RV3</t>
  </si>
  <si>
    <t>Central And North West London Mental Health NHS Fo</t>
  </si>
  <si>
    <t>RV4</t>
  </si>
  <si>
    <t>Community Health South London</t>
  </si>
  <si>
    <t>RV5</t>
  </si>
  <si>
    <t>South London And Maudsley NHS Foundation Trust</t>
  </si>
  <si>
    <t>RV7</t>
  </si>
  <si>
    <t>Bedfordshire And Luton Mental Health And Social Ca</t>
  </si>
  <si>
    <t>North West London Hospitals NHS Trust</t>
  </si>
  <si>
    <t>RV9</t>
  </si>
  <si>
    <t>Humber Mental Health Teaching NHS Trust</t>
  </si>
  <si>
    <t>North Bristol NHS Trust</t>
  </si>
  <si>
    <t>Barnet And Chase Farm Hospitals NHS Trust</t>
  </si>
  <si>
    <t>RVM</t>
  </si>
  <si>
    <t>South West London Community NHS</t>
  </si>
  <si>
    <t>RVN</t>
  </si>
  <si>
    <t>Avon And Wiltshire Mental Health Partnership NHS Trust</t>
  </si>
  <si>
    <t>RVP</t>
  </si>
  <si>
    <t>South Lincolnshire Healthcare</t>
  </si>
  <si>
    <t>RVQ</t>
  </si>
  <si>
    <t>Wiltshire &amp; Swindon Healthcare</t>
  </si>
  <si>
    <t>Epsom And St Helier University Hospitals NHS Trust</t>
  </si>
  <si>
    <t>RVT</t>
  </si>
  <si>
    <t>North Sefton &amp; West Lancashire</t>
  </si>
  <si>
    <t>East Kent Hospitals NHS Trust</t>
  </si>
  <si>
    <t>North Tees And Hartlepool NHS Trust</t>
  </si>
  <si>
    <t>RVX</t>
  </si>
  <si>
    <t>Tees And North East Yorkshire NHS Trust</t>
  </si>
  <si>
    <t>Southport And Ormskirk Hospital NHS Trust</t>
  </si>
  <si>
    <t>RW1</t>
  </si>
  <si>
    <t>Hampshire Partnership NHS Trust</t>
  </si>
  <si>
    <t>RW2</t>
  </si>
  <si>
    <t>Southern Derbyshire Community</t>
  </si>
  <si>
    <t>RW4</t>
  </si>
  <si>
    <t>Mersey Care NHS Trust</t>
  </si>
  <si>
    <t>RW5</t>
  </si>
  <si>
    <t>Lancashire Care NHS Trust</t>
  </si>
  <si>
    <t>Pennine Acute Hospitals NHS Trust</t>
  </si>
  <si>
    <t>RW7</t>
  </si>
  <si>
    <t>RW8</t>
  </si>
  <si>
    <t>West Sussex Health And Social Care NHS Trust</t>
  </si>
  <si>
    <t>RW9</t>
  </si>
  <si>
    <t>South Of Tyne And Wearside Mental Health NHS Trust</t>
  </si>
  <si>
    <t>Hull And East Yorkshire Hospitals NHS Trust</t>
  </si>
  <si>
    <t>RWC</t>
  </si>
  <si>
    <t>Doncaster And South Humber Healthcare NHS Trust</t>
  </si>
  <si>
    <t>United Lincolnshire Hospitals NHS Trust</t>
  </si>
  <si>
    <t>University Hospitals Of Leicester NHS Trust</t>
  </si>
  <si>
    <t>Maidstone And Tunbridge Wells NHS Trust</t>
  </si>
  <si>
    <t>West Hertfordshire Hospitals NHS Trust</t>
  </si>
  <si>
    <t>East And North Hertfordshire NHS Trust</t>
  </si>
  <si>
    <t>Stockport NHS Foundation Trust</t>
  </si>
  <si>
    <t>RWK</t>
  </si>
  <si>
    <t xml:space="preserve">East London And The City University Mental Health </t>
  </si>
  <si>
    <t>RWL</t>
  </si>
  <si>
    <t>RWN</t>
  </si>
  <si>
    <t>South Essex Partnership NHS Foundation Trust</t>
  </si>
  <si>
    <t>Worcestershire Acute Hospitals NHS Trust</t>
  </si>
  <si>
    <t>RWQ</t>
  </si>
  <si>
    <t>Worcestershire Mental Health Partnership NHS Trust</t>
  </si>
  <si>
    <t>RWR</t>
  </si>
  <si>
    <t>Hertfordshire Partnership NHS Trust</t>
  </si>
  <si>
    <t>RWT</t>
  </si>
  <si>
    <t>Buckinghamshire Mental Health NHS Trust</t>
  </si>
  <si>
    <t>RWV</t>
  </si>
  <si>
    <t>Devon Partnership NHS Trust</t>
  </si>
  <si>
    <t>North Cheshire Hospitals NHS Trust</t>
  </si>
  <si>
    <t>RWX</t>
  </si>
  <si>
    <t>Berkshire Healthcare NHS Foundation Trust</t>
  </si>
  <si>
    <t>Calderdale And Huddersfield NHS Foundation Trust</t>
  </si>
  <si>
    <t>RXA</t>
  </si>
  <si>
    <t>Cheshire And Wirral Partnership NHS Trust</t>
  </si>
  <si>
    <t>East Sussex Hospitals NHS Trust</t>
  </si>
  <si>
    <t>RXD</t>
  </si>
  <si>
    <t>East Sussex County Healthcare NHS Trust</t>
  </si>
  <si>
    <t>RXE</t>
  </si>
  <si>
    <t>Mid Yorkshire Hospitals NHS Trust</t>
  </si>
  <si>
    <t>RXG</t>
  </si>
  <si>
    <t>South West Yorkshire Mental Health NHS Trust</t>
  </si>
  <si>
    <t>Brighton And Sussex University Hospitals NHS Trust</t>
  </si>
  <si>
    <t>RXJ</t>
  </si>
  <si>
    <t>West Kent NHS And Social Care Trust</t>
  </si>
  <si>
    <t>Sandwell And West Birmingham Hospitals NHS Trust</t>
  </si>
  <si>
    <t>Blackpool, Fylde And Wyre Hospitals NHS Trust</t>
  </si>
  <si>
    <t>RXM</t>
  </si>
  <si>
    <t>Derbyshire Mental Health Services NHS Trust</t>
  </si>
  <si>
    <t>Lancashire Teaching Hospitals NHS Foundation Trust</t>
  </si>
  <si>
    <t>County Durham And Darlington NHS Foundation Trust</t>
  </si>
  <si>
    <t>Buckinghamshire Hospitals NHS Trust</t>
  </si>
  <si>
    <t>East Lancashire Hospitals NHS Trust</t>
  </si>
  <si>
    <t>RXT</t>
  </si>
  <si>
    <t>Birmingham And Solihull Mental Health NHS Trust</t>
  </si>
  <si>
    <t>RXV</t>
  </si>
  <si>
    <t>Bolton, Salford And Trafford Mental Health NHS Trust</t>
  </si>
  <si>
    <t>Shrewsbury And Telford Hospital NHS Trust</t>
  </si>
  <si>
    <t>RXX</t>
  </si>
  <si>
    <t>Surrey And Borders Partnership NHS Trust</t>
  </si>
  <si>
    <t>R00</t>
  </si>
  <si>
    <t>R0000</t>
  </si>
  <si>
    <t>RAB</t>
  </si>
  <si>
    <t>The Freeman Group Of Hospitals</t>
  </si>
  <si>
    <t>RBJ</t>
  </si>
  <si>
    <t>Rugby NHS Trust</t>
  </si>
  <si>
    <t>RC5</t>
  </si>
  <si>
    <t>Harefield Hospital NHS Trust</t>
  </si>
  <si>
    <t>RCK</t>
  </si>
  <si>
    <t>The Royal Victoria Infirmary &amp;</t>
  </si>
  <si>
    <t>RCY</t>
  </si>
  <si>
    <t>Ashford Hospital NHS Trust</t>
  </si>
  <si>
    <t>RDS</t>
  </si>
  <si>
    <t>RE2</t>
  </si>
  <si>
    <t>Gateshead Hospitals NHS Trust</t>
  </si>
  <si>
    <t>RE3</t>
  </si>
  <si>
    <t>RE5</t>
  </si>
  <si>
    <t>Westmorland Hospital NHS Trust</t>
  </si>
  <si>
    <t>REK</t>
  </si>
  <si>
    <t>REV</t>
  </si>
  <si>
    <t>Lancaster Acute Hospitals NHS</t>
  </si>
  <si>
    <t>REW</t>
  </si>
  <si>
    <t>Lancaster Priority Services NHS</t>
  </si>
  <si>
    <t>RFP</t>
  </si>
  <si>
    <t>Derby City General Hospital NHS</t>
  </si>
  <si>
    <t>RH3</t>
  </si>
  <si>
    <t>RHE</t>
  </si>
  <si>
    <t>Crawley Horsham NHS Trust</t>
  </si>
  <si>
    <t>RHH</t>
  </si>
  <si>
    <t>RJK</t>
  </si>
  <si>
    <t>RK8</t>
  </si>
  <si>
    <t>RL2</t>
  </si>
  <si>
    <t>Shropshire's Community Health</t>
  </si>
  <si>
    <t>RLA</t>
  </si>
  <si>
    <t>RLB</t>
  </si>
  <si>
    <t>RLC</t>
  </si>
  <si>
    <t>RLD</t>
  </si>
  <si>
    <t>RLE</t>
  </si>
  <si>
    <t>RLK</t>
  </si>
  <si>
    <t>Cheviot &amp; Wansbeck NHS Trust</t>
  </si>
  <si>
    <t>RLM</t>
  </si>
  <si>
    <t>RLS</t>
  </si>
  <si>
    <t>RM7</t>
  </si>
  <si>
    <t>Gateshead Healthcare NHS Trust</t>
  </si>
  <si>
    <t>RN8</t>
  </si>
  <si>
    <t>RNX</t>
  </si>
  <si>
    <t>Oxford Radcliffe Hospital NHS</t>
  </si>
  <si>
    <t>RPB</t>
  </si>
  <si>
    <t>North Kent Healthcare NHS Trust</t>
  </si>
  <si>
    <t>RPM</t>
  </si>
  <si>
    <t>RPT</t>
  </si>
  <si>
    <t>RPX</t>
  </si>
  <si>
    <t>RQ1</t>
  </si>
  <si>
    <t>Surrey Heartlands NHS Trust</t>
  </si>
  <si>
    <t>RQR</t>
  </si>
  <si>
    <t>St James's &amp; Seacroft University Hospital NHS Trust</t>
  </si>
  <si>
    <t>RQS</t>
  </si>
  <si>
    <t>United Leeds Teaching Hospital</t>
  </si>
  <si>
    <t>RRW</t>
  </si>
  <si>
    <t>South Durham NHS Trust</t>
  </si>
  <si>
    <t>Nottingham University Hospitals NHS Trust</t>
  </si>
  <si>
    <t>RX2</t>
  </si>
  <si>
    <t>Sussex Partnership NHS Trust</t>
  </si>
  <si>
    <t>RX3</t>
  </si>
  <si>
    <t>Tees, Esk And Wear Valleys NHS Trust</t>
  </si>
  <si>
    <t>RX4</t>
  </si>
  <si>
    <t>Northumberland, Tyne And Wear NHS Trust</t>
  </si>
  <si>
    <t>RXY</t>
  </si>
  <si>
    <t>RYG</t>
  </si>
  <si>
    <t>Coventry And Warwickshire Partnership NHS Trust</t>
  </si>
  <si>
    <t>Imperial College Healthcare NHS Trust</t>
  </si>
  <si>
    <t>LoS rank</t>
  </si>
  <si>
    <t>cost rank</t>
  </si>
  <si>
    <t>Royal Brompton Hospital NHS Trust</t>
  </si>
  <si>
    <t>North Downs Community Health NHS Trust</t>
  </si>
  <si>
    <t>Birmingham Specialist Community Health NHS Trust</t>
  </si>
  <si>
    <t>Royal Liverpool Children’s NHS Trust</t>
  </si>
  <si>
    <t>Scarborough And North East Yorkshire Health Care NHS Trust</t>
  </si>
  <si>
    <t>Bath Mental Health Care NHS Trust</t>
  </si>
  <si>
    <t>West Cumbria Healthcare NHS Trust</t>
  </si>
  <si>
    <t>Northumberland Mental Health NHS Trust</t>
  </si>
  <si>
    <t>North East Lincolnshire NHS Trust</t>
  </si>
  <si>
    <t>Scunthorpe &amp; Goole Hospitals NHS Trust</t>
  </si>
  <si>
    <t>Rotherham Priority Health Services NHS Trust</t>
  </si>
  <si>
    <t>Riverside Mental Health NHS Trust</t>
  </si>
  <si>
    <t>BHB Community Healthcare NHS Trust</t>
  </si>
  <si>
    <t>Wakefield &amp; Pontefract Community NHS Trust</t>
  </si>
  <si>
    <t>East Suffolk Local Health Services NHS Trust</t>
  </si>
  <si>
    <t>North West Anglia Healthcare NHS Trust</t>
  </si>
  <si>
    <t>West Berkshire Priority Care Service NHS Trust</t>
  </si>
  <si>
    <t>Camden &amp; Islington Community Health NHS Trust</t>
  </si>
  <si>
    <t>Royal London Homeopathic Hospital NHS Trust</t>
  </si>
  <si>
    <t>Richmond  Twickenham &amp; Roehampton NHS Trust</t>
  </si>
  <si>
    <t>North Hampshire Loddon Community NHS Trust</t>
  </si>
  <si>
    <t>Andover District Community Health NHS Trust</t>
  </si>
  <si>
    <t>Southampton Community Health Services NHS Trust</t>
  </si>
  <si>
    <t>The Radcliffe Infirmary NHS Trust</t>
  </si>
  <si>
    <t>East Berkshire Community Health NHS Trust</t>
  </si>
  <si>
    <t>North West London Mental Health NHS Trust</t>
  </si>
  <si>
    <t>Southport &amp; Formby Community Health Service NHS Trust</t>
  </si>
  <si>
    <t>Warrington Community Health Care NHS Trust</t>
  </si>
  <si>
    <t>Halton General Hospital NHS Trust</t>
  </si>
  <si>
    <t>North Derbyshire Community Health Care Service NHS Trust</t>
  </si>
  <si>
    <t>Priority Healthcare Wearside NHS Trust</t>
  </si>
  <si>
    <t>Worcester Royal Infirmary NHS Trust</t>
  </si>
  <si>
    <t xml:space="preserve">City Hospital NHS Trust </t>
  </si>
  <si>
    <t>Northern Birmingham Community Health NHS Trust</t>
  </si>
  <si>
    <t>Blackburn, Hyndburn and Ribble Valley Health Care NHS Trust</t>
  </si>
  <si>
    <t>Preston Acute Hospitals NHS Trust</t>
  </si>
  <si>
    <t>Guild Community Healthcare NHS Trust</t>
  </si>
  <si>
    <t>North Manchester Healthcare NHS Trust</t>
  </si>
  <si>
    <t>Blackpool Wyre &amp; Fylde Community NHS Trust</t>
  </si>
  <si>
    <t>Community Healthcare Bolton NHS Trust</t>
  </si>
  <si>
    <t>and Glossop Community &amp; Priority Services NHS Trust</t>
  </si>
  <si>
    <t>Blackpool Victoria Hospital NHS Trust</t>
  </si>
  <si>
    <t>East Yorkshire Community Health NHS Trust</t>
  </si>
  <si>
    <t>Hull and Holderness Community Health NHS Trust</t>
  </si>
  <si>
    <t>Norwich Community Health Partnership NHS Trust</t>
  </si>
  <si>
    <t>Norfolk And Waveney Mental Health Partnership NHS Trust</t>
  </si>
  <si>
    <t>East Wiltshire Health Care NHS Trust</t>
  </si>
  <si>
    <t>Lewisham &amp; Guys Mental Health NHS Trust</t>
  </si>
  <si>
    <t>Newcastle, N Tyneside &amp; Northumberland MH NHS Trust</t>
  </si>
  <si>
    <t>Oxfordshire And Buckinghamshire Mental Health Partnership NHS Trust</t>
  </si>
  <si>
    <t>Oxfordshire Community Health NHS Trust</t>
  </si>
  <si>
    <t>Northampton Community Healthcare NHS Trust</t>
  </si>
  <si>
    <t>Mid Essex Community &amp; Mental Health NHS Trust</t>
  </si>
  <si>
    <t>Kingston &amp; District Community NHS Trust</t>
  </si>
  <si>
    <t>Royal Liverpool And Broadgreen University Hospital NHS Trust</t>
  </si>
  <si>
    <t>The Manchester Children's Hospital NHS Trust</t>
  </si>
  <si>
    <t>Grantham &amp; District Hospital NHS Trust NHS Trust</t>
  </si>
  <si>
    <t>Wirral &amp; West Cheshire Community NHS Trust</t>
  </si>
  <si>
    <t>Central Manchester And Manchester Children's University Hospitals NHS Trust</t>
  </si>
  <si>
    <t>North West Surrey Mental Health NHS Partnership Trust</t>
  </si>
  <si>
    <t>Thameslink Healthcare Services NHS Trust</t>
  </si>
  <si>
    <t>South Cumbria Community &amp; Mental Health NHS Trust</t>
  </si>
  <si>
    <t>South Warwickshire Healthcare NHS Trust</t>
  </si>
  <si>
    <t>Horton General Hospital NHS Trust</t>
  </si>
  <si>
    <t>East Surrey Hospital &amp; Community NHS Trust</t>
  </si>
  <si>
    <t>Shropshire's Mental Health NHS Trust</t>
  </si>
  <si>
    <t>Derbyshire Royal Infirmary NHS Trust</t>
  </si>
  <si>
    <t>Bishop Auckland Hospitals NHS Trust</t>
  </si>
  <si>
    <t>Darlington Memorial Hospital NHS Trust</t>
  </si>
  <si>
    <t>North Tyneside Health Care NHS Trust</t>
  </si>
  <si>
    <t>Community Healthcare: North Durham NHS Trust</t>
  </si>
  <si>
    <t>North Durham Acute Hospitals NHS Trust</t>
  </si>
  <si>
    <t>Northumberland Community Health NHS Trust</t>
  </si>
  <si>
    <t>South Warwickshire Mental Health NHS Trust</t>
  </si>
  <si>
    <t>South Kent Community Healthcare NHS Trust</t>
  </si>
  <si>
    <t>Heathlands Mental Health NHS Trust</t>
  </si>
  <si>
    <t>Kent And Medway NHS And Social Care Partnership Trust</t>
  </si>
  <si>
    <t>Southport &amp; Formby Hospitals NHS TRust</t>
  </si>
  <si>
    <t xml:space="preserve">Scunthorpe Community Health Care </t>
  </si>
  <si>
    <t>Leicester General Hospital NHS Trust</t>
  </si>
  <si>
    <t>Leicester Royal Infirmary NHS Trust</t>
  </si>
  <si>
    <t>South Derbyshire Community Health Service NHS Trust</t>
  </si>
  <si>
    <t>Southern Derbyshire Mental Health NHS Trust</t>
  </si>
  <si>
    <t>Central Nottinghamshire Health NHS Trust</t>
  </si>
  <si>
    <t>South Lincolnshire Community NHS Trust</t>
  </si>
  <si>
    <t>Hounslow &amp; Spelthorne Community NHS Trust</t>
  </si>
  <si>
    <t>CHILDBIRTH</t>
  </si>
  <si>
    <t>KNEE REPLACEMENT</t>
  </si>
  <si>
    <t>HIP  REPLACEMENT</t>
  </si>
  <si>
    <t>BREAST CANCER (MASTECTOMY)</t>
  </si>
  <si>
    <t>Treatment</t>
  </si>
  <si>
    <t>Gaughan J, Mason A, Street A, Ward P. English hospitals can improve their use of resources: an analysis of costs and length of stay for ten treatments. Centre for Health Economics, University of York; CHE Research Paper 78, 2012.</t>
  </si>
  <si>
    <t>Reference:</t>
  </si>
  <si>
    <t>http://www.york.ac.uk/media/che/documents/papers/researchpapers/CHERP78_English_hospitals_improve_use_of_resources_analysis_costs_length_of_stay.pdf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</si>
</sst>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6.05"/>
      <color theme="10"/>
      <name val="Calibri"/>
      <family val="2"/>
    </font>
    <font>
      <u/>
      <sz val="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4" borderId="1" xfId="0" applyFont="1" applyFill="1" applyBorder="1"/>
    <xf numFmtId="0" fontId="4" fillId="4" borderId="1" xfId="0" applyFont="1" applyFill="1" applyBorder="1"/>
    <xf numFmtId="0" fontId="4" fillId="3" borderId="1" xfId="0" applyFont="1" applyFill="1" applyBorder="1"/>
    <xf numFmtId="0" fontId="0" fillId="0" borderId="0" xfId="0" applyFont="1" applyFill="1" applyBorder="1"/>
    <xf numFmtId="0" fontId="0" fillId="4" borderId="1" xfId="0" applyFill="1" applyBorder="1"/>
    <xf numFmtId="0" fontId="4" fillId="0" borderId="0" xfId="0" applyFont="1"/>
    <xf numFmtId="1" fontId="4" fillId="0" borderId="0" xfId="0" applyNumberFormat="1" applyFont="1"/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0" fillId="4" borderId="3" xfId="0" applyFill="1" applyBorder="1"/>
    <xf numFmtId="1" fontId="4" fillId="0" borderId="0" xfId="0" applyNumberFormat="1" applyFont="1" applyBorder="1"/>
    <xf numFmtId="0" fontId="9" fillId="0" borderId="0" xfId="1" applyFont="1" applyAlignment="1" applyProtection="1"/>
    <xf numFmtId="0" fontId="1" fillId="0" borderId="0" xfId="0" applyFont="1"/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5"/>
  <sheetViews>
    <sheetView tabSelected="1" workbookViewId="0">
      <selection activeCell="A4" sqref="A4"/>
    </sheetView>
  </sheetViews>
  <sheetFormatPr defaultRowHeight="15"/>
  <cols>
    <col min="1" max="1" width="73.7109375" customWidth="1"/>
  </cols>
  <sheetData>
    <row r="1" spans="1:1">
      <c r="A1" s="22" t="s">
        <v>1038</v>
      </c>
    </row>
    <row r="2" spans="1:1">
      <c r="A2" s="6" t="s">
        <v>1037</v>
      </c>
    </row>
    <row r="3" spans="1:1">
      <c r="A3" s="6" t="s">
        <v>1039</v>
      </c>
    </row>
    <row r="5" spans="1:1" ht="18.75">
      <c r="A5" s="16" t="s">
        <v>1036</v>
      </c>
    </row>
    <row r="6" spans="1:1">
      <c r="A6" s="21" t="s">
        <v>147</v>
      </c>
    </row>
    <row r="7" spans="1:1">
      <c r="A7" s="21" t="s">
        <v>141</v>
      </c>
    </row>
    <row r="8" spans="1:1">
      <c r="A8" s="21" t="s">
        <v>1035</v>
      </c>
    </row>
    <row r="9" spans="1:1">
      <c r="A9" s="21" t="s">
        <v>146</v>
      </c>
    </row>
    <row r="10" spans="1:1">
      <c r="A10" s="21" t="s">
        <v>1032</v>
      </c>
    </row>
    <row r="11" spans="1:1">
      <c r="A11" s="21" t="s">
        <v>145</v>
      </c>
    </row>
    <row r="12" spans="1:1">
      <c r="A12" s="21" t="s">
        <v>144</v>
      </c>
    </row>
    <row r="13" spans="1:1">
      <c r="A13" s="21" t="s">
        <v>1034</v>
      </c>
    </row>
    <row r="14" spans="1:1">
      <c r="A14" s="21" t="s">
        <v>1033</v>
      </c>
    </row>
    <row r="15" spans="1:1">
      <c r="A15" s="21" t="s">
        <v>148</v>
      </c>
    </row>
  </sheetData>
  <sortState ref="A1:A16384">
    <sortCondition ref="A1:A16384"/>
  </sortState>
  <hyperlinks>
    <hyperlink ref="A6" location="'Hospitals 2007-08'!A1" display="AMI"/>
    <hyperlink ref="A7" location="'Hospitals 2007-08'!J1" display="APPENDECTOMY"/>
    <hyperlink ref="A8" location="'Hospitals 2007-08'!S1" display="BREAST CANCER (MASTECTOMY)"/>
    <hyperlink ref="A9" location="'Hospitals 2007-08'!AB1" display="CABG"/>
    <hyperlink ref="A10" location="'Hospitals 2007-08'!AK1" display="CHILDBIRTH"/>
    <hyperlink ref="A11" location="'Hospitals 2007-08'!AT1" display="CHOLECYSTECTOMY"/>
    <hyperlink ref="A12" location="'Hospitals 2007-08'!BC1" display="HERNIA"/>
    <hyperlink ref="A13" location="'Hospitals 2007-08'!BL1" display="HIP  REPLACEMENT"/>
    <hyperlink ref="A14" location="'Hospitals 2007-08'!BU1" display="KNEE REPLACEMENT"/>
    <hyperlink ref="A15" location="'Hospitals 2007-08'!CD1" display="STROK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164"/>
  <sheetViews>
    <sheetView topLeftCell="J1" zoomScale="55" zoomScaleNormal="55" workbookViewId="0">
      <selection activeCell="J1" sqref="J1:Q1"/>
    </sheetView>
  </sheetViews>
  <sheetFormatPr defaultRowHeight="15"/>
  <cols>
    <col min="1" max="1" width="10.28515625" style="12" bestFit="1" customWidth="1"/>
    <col min="2" max="2" width="9.7109375" style="12" bestFit="1" customWidth="1"/>
    <col min="3" max="3" width="7.42578125" style="12" bestFit="1" customWidth="1"/>
    <col min="4" max="4" width="78" style="12" bestFit="1" customWidth="1"/>
    <col min="5" max="5" width="9.7109375" style="12" bestFit="1" customWidth="1"/>
    <col min="6" max="6" width="10.28515625" style="12" bestFit="1" customWidth="1"/>
    <col min="7" max="7" width="7.42578125" style="12" bestFit="1" customWidth="1"/>
    <col min="8" max="8" width="78" style="12" bestFit="1" customWidth="1"/>
    <col min="9" max="9" width="14.85546875" style="12" customWidth="1"/>
    <col min="10" max="10" width="10.28515625" style="12" bestFit="1" customWidth="1"/>
    <col min="11" max="11" width="9.7109375" style="12" bestFit="1" customWidth="1"/>
    <col min="12" max="12" width="7.42578125" style="12" bestFit="1" customWidth="1"/>
    <col min="13" max="13" width="78" style="12" bestFit="1" customWidth="1"/>
    <col min="14" max="14" width="9.7109375" style="12" bestFit="1" customWidth="1"/>
    <col min="15" max="15" width="10.28515625" style="12" bestFit="1" customWidth="1"/>
    <col min="16" max="16" width="7.42578125" style="12" bestFit="1" customWidth="1"/>
    <col min="17" max="17" width="78" style="12" customWidth="1"/>
    <col min="18" max="18" width="8.7109375" style="12" customWidth="1"/>
    <col min="19" max="19" width="10.28515625" style="12" bestFit="1" customWidth="1"/>
    <col min="20" max="20" width="9.7109375" style="12" bestFit="1" customWidth="1"/>
    <col min="21" max="21" width="7.42578125" style="12" bestFit="1" customWidth="1"/>
    <col min="22" max="22" width="74.140625" style="12" bestFit="1" customWidth="1"/>
    <col min="23" max="23" width="9.7109375" style="12" bestFit="1" customWidth="1"/>
    <col min="24" max="24" width="10.28515625" style="12" bestFit="1" customWidth="1"/>
    <col min="25" max="25" width="7.42578125" style="12" bestFit="1" customWidth="1"/>
    <col min="26" max="26" width="74.140625" style="12" bestFit="1" customWidth="1"/>
    <col min="27" max="27" width="15.140625" style="12" bestFit="1" customWidth="1"/>
    <col min="28" max="28" width="10.28515625" style="12" bestFit="1" customWidth="1"/>
    <col min="29" max="29" width="9.7109375" style="12" bestFit="1" customWidth="1"/>
    <col min="30" max="30" width="6.85546875" style="12" bestFit="1" customWidth="1"/>
    <col min="31" max="31" width="78" style="12" bestFit="1" customWidth="1"/>
    <col min="32" max="32" width="9.7109375" style="12" bestFit="1" customWidth="1"/>
    <col min="33" max="33" width="10.28515625" style="12" bestFit="1" customWidth="1"/>
    <col min="34" max="34" width="6.85546875" style="12" bestFit="1" customWidth="1"/>
    <col min="35" max="35" width="78" style="12" bestFit="1" customWidth="1"/>
    <col min="36" max="36" width="13.140625" style="12" bestFit="1" customWidth="1"/>
    <col min="37" max="37" width="10.28515625" style="12" bestFit="1" customWidth="1"/>
    <col min="38" max="38" width="10.5703125" style="12" bestFit="1" customWidth="1"/>
    <col min="39" max="39" width="7.42578125" style="12" bestFit="1" customWidth="1"/>
    <col min="40" max="40" width="78" style="12" bestFit="1" customWidth="1"/>
    <col min="41" max="41" width="9.7109375" style="12" bestFit="1" customWidth="1"/>
    <col min="42" max="42" width="10.28515625" style="12" bestFit="1" customWidth="1"/>
    <col min="43" max="43" width="7.42578125" style="12" bestFit="1" customWidth="1"/>
    <col min="44" max="44" width="78" style="12" bestFit="1" customWidth="1"/>
    <col min="45" max="45" width="24.5703125" style="12" bestFit="1" customWidth="1"/>
    <col min="46" max="46" width="10.28515625" style="12" bestFit="1" customWidth="1"/>
    <col min="47" max="47" width="9.7109375" style="12" bestFit="1" customWidth="1"/>
    <col min="48" max="48" width="7.42578125" style="12" bestFit="1" customWidth="1"/>
    <col min="49" max="49" width="78" style="12" bestFit="1" customWidth="1"/>
    <col min="50" max="50" width="9.7109375" style="12" bestFit="1" customWidth="1"/>
    <col min="51" max="51" width="10.28515625" style="12" bestFit="1" customWidth="1"/>
    <col min="52" max="52" width="7.42578125" style="12" bestFit="1" customWidth="1"/>
    <col min="53" max="53" width="78" style="12" bestFit="1" customWidth="1"/>
    <col min="54" max="54" width="10" style="12" bestFit="1" customWidth="1"/>
    <col min="55" max="55" width="10.28515625" style="12" bestFit="1" customWidth="1"/>
    <col min="56" max="56" width="9.7109375" style="12" bestFit="1" customWidth="1"/>
    <col min="57" max="57" width="7.42578125" style="12" bestFit="1" customWidth="1"/>
    <col min="58" max="58" width="78" style="12" bestFit="1" customWidth="1"/>
    <col min="59" max="59" width="9.7109375" style="12" bestFit="1" customWidth="1"/>
    <col min="60" max="60" width="10.28515625" style="12" bestFit="1" customWidth="1"/>
    <col min="61" max="61" width="7.42578125" style="12" bestFit="1" customWidth="1"/>
    <col min="62" max="62" width="78" style="12" bestFit="1" customWidth="1"/>
    <col min="63" max="63" width="8.85546875" style="12" bestFit="1" customWidth="1"/>
    <col min="64" max="64" width="10.28515625" style="12" bestFit="1" customWidth="1"/>
    <col min="65" max="65" width="9.7109375" style="12" bestFit="1" customWidth="1"/>
    <col min="66" max="66" width="7.42578125" style="12" bestFit="1" customWidth="1"/>
    <col min="67" max="67" width="78" style="12" customWidth="1"/>
    <col min="68" max="68" width="9.7109375" style="12" bestFit="1" customWidth="1"/>
    <col min="69" max="69" width="10.28515625" style="12" bestFit="1" customWidth="1"/>
    <col min="70" max="70" width="7.42578125" style="12" bestFit="1" customWidth="1"/>
    <col min="71" max="71" width="78" style="12" bestFit="1" customWidth="1"/>
    <col min="72" max="72" width="13.140625" style="12" customWidth="1"/>
    <col min="73" max="73" width="10.28515625" style="12" bestFit="1" customWidth="1"/>
    <col min="74" max="74" width="9.7109375" style="12" bestFit="1" customWidth="1"/>
    <col min="75" max="75" width="7.42578125" style="12" bestFit="1" customWidth="1"/>
    <col min="76" max="76" width="78" style="12" bestFit="1" customWidth="1"/>
    <col min="77" max="77" width="9.7109375" style="12" bestFit="1" customWidth="1"/>
    <col min="78" max="78" width="10.28515625" style="12" bestFit="1" customWidth="1"/>
    <col min="79" max="79" width="7.42578125" style="12" bestFit="1" customWidth="1"/>
    <col min="80" max="80" width="78" style="12" bestFit="1" customWidth="1"/>
    <col min="81" max="81" width="13.140625" style="12" bestFit="1" customWidth="1"/>
    <col min="82" max="82" width="10.28515625" style="12" bestFit="1" customWidth="1"/>
    <col min="83" max="83" width="9.7109375" style="12" bestFit="1" customWidth="1"/>
    <col min="84" max="84" width="7.42578125" style="12" bestFit="1" customWidth="1"/>
    <col min="85" max="85" width="78" style="12" bestFit="1" customWidth="1"/>
    <col min="86" max="86" width="9.7109375" style="12" bestFit="1" customWidth="1"/>
    <col min="87" max="87" width="10.28515625" style="12" bestFit="1" customWidth="1"/>
    <col min="88" max="88" width="7.42578125" style="12" bestFit="1" customWidth="1"/>
    <col min="89" max="89" width="78" style="12" bestFit="1" customWidth="1"/>
    <col min="90" max="90" width="25.140625" style="12" bestFit="1" customWidth="1"/>
    <col min="91" max="91" width="22.42578125" style="12" bestFit="1" customWidth="1"/>
    <col min="92" max="92" width="78" style="12" bestFit="1" customWidth="1"/>
    <col min="93" max="93" width="6.85546875" style="12" bestFit="1" customWidth="1"/>
    <col min="94" max="16384" width="9.140625" style="12"/>
  </cols>
  <sheetData>
    <row r="1" spans="1:89" s="18" customFormat="1" ht="23.25">
      <c r="A1" s="26" t="s">
        <v>147</v>
      </c>
      <c r="B1" s="27"/>
      <c r="C1" s="27"/>
      <c r="D1" s="27"/>
      <c r="E1" s="27"/>
      <c r="F1" s="27"/>
      <c r="G1" s="27"/>
      <c r="H1" s="28"/>
      <c r="J1" s="26" t="s">
        <v>141</v>
      </c>
      <c r="K1" s="27"/>
      <c r="L1" s="27"/>
      <c r="M1" s="27"/>
      <c r="N1" s="27"/>
      <c r="O1" s="27"/>
      <c r="P1" s="27"/>
      <c r="Q1" s="28"/>
      <c r="R1" s="17"/>
      <c r="S1" s="26" t="s">
        <v>1035</v>
      </c>
      <c r="T1" s="27"/>
      <c r="U1" s="27"/>
      <c r="V1" s="27"/>
      <c r="W1" s="27"/>
      <c r="X1" s="27"/>
      <c r="Y1" s="27"/>
      <c r="Z1" s="27"/>
      <c r="AB1" s="26" t="s">
        <v>146</v>
      </c>
      <c r="AC1" s="27"/>
      <c r="AD1" s="27"/>
      <c r="AE1" s="27"/>
      <c r="AF1" s="27"/>
      <c r="AG1" s="27"/>
      <c r="AH1" s="27"/>
      <c r="AI1" s="27"/>
      <c r="AK1" s="32" t="s">
        <v>1032</v>
      </c>
      <c r="AL1" s="33"/>
      <c r="AM1" s="33"/>
      <c r="AN1" s="33"/>
      <c r="AO1" s="33"/>
      <c r="AP1" s="33"/>
      <c r="AQ1" s="33"/>
      <c r="AR1" s="33"/>
      <c r="AT1" s="26" t="s">
        <v>145</v>
      </c>
      <c r="AU1" s="27"/>
      <c r="AV1" s="27"/>
      <c r="AW1" s="27"/>
      <c r="AX1" s="27"/>
      <c r="AY1" s="27"/>
      <c r="AZ1" s="27"/>
      <c r="BA1" s="27"/>
      <c r="BC1" s="26" t="s">
        <v>144</v>
      </c>
      <c r="BD1" s="27"/>
      <c r="BE1" s="27"/>
      <c r="BF1" s="27"/>
      <c r="BG1" s="27"/>
      <c r="BH1" s="27"/>
      <c r="BI1" s="27"/>
      <c r="BJ1" s="27"/>
      <c r="BL1" s="26" t="s">
        <v>1034</v>
      </c>
      <c r="BM1" s="27"/>
      <c r="BN1" s="27"/>
      <c r="BO1" s="27"/>
      <c r="BP1" s="27"/>
      <c r="BQ1" s="27"/>
      <c r="BR1" s="27"/>
      <c r="BS1" s="27"/>
      <c r="BU1" s="26" t="s">
        <v>1033</v>
      </c>
      <c r="BV1" s="27"/>
      <c r="BW1" s="27"/>
      <c r="BX1" s="27"/>
      <c r="BY1" s="27"/>
      <c r="BZ1" s="27"/>
      <c r="CA1" s="27"/>
      <c r="CB1" s="27"/>
      <c r="CD1" s="26" t="s">
        <v>148</v>
      </c>
      <c r="CE1" s="27"/>
      <c r="CF1" s="27"/>
      <c r="CG1" s="27"/>
      <c r="CH1" s="27"/>
      <c r="CI1" s="27"/>
      <c r="CJ1" s="27"/>
      <c r="CK1" s="27"/>
    </row>
    <row r="2" spans="1:89" s="1" customFormat="1">
      <c r="A2" s="29" t="s">
        <v>142</v>
      </c>
      <c r="B2" s="30"/>
      <c r="C2" s="30"/>
      <c r="D2" s="31"/>
      <c r="E2" s="23" t="s">
        <v>143</v>
      </c>
      <c r="F2" s="24"/>
      <c r="G2" s="24"/>
      <c r="H2" s="25"/>
      <c r="J2" s="29" t="s">
        <v>142</v>
      </c>
      <c r="K2" s="30"/>
      <c r="L2" s="30"/>
      <c r="M2" s="30"/>
      <c r="N2" s="23" t="s">
        <v>143</v>
      </c>
      <c r="O2" s="24"/>
      <c r="P2" s="24"/>
      <c r="Q2" s="25"/>
      <c r="R2" s="2"/>
      <c r="S2" s="29" t="s">
        <v>142</v>
      </c>
      <c r="T2" s="30"/>
      <c r="U2" s="30"/>
      <c r="V2" s="31"/>
      <c r="W2" s="23" t="s">
        <v>143</v>
      </c>
      <c r="X2" s="24"/>
      <c r="Y2" s="24"/>
      <c r="Z2" s="25"/>
      <c r="AB2" s="29" t="s">
        <v>142</v>
      </c>
      <c r="AC2" s="30"/>
      <c r="AD2" s="30"/>
      <c r="AE2" s="31"/>
      <c r="AF2" s="23" t="s">
        <v>143</v>
      </c>
      <c r="AG2" s="24"/>
      <c r="AH2" s="24"/>
      <c r="AI2" s="25"/>
      <c r="AK2" s="29" t="s">
        <v>142</v>
      </c>
      <c r="AL2" s="30"/>
      <c r="AM2" s="30"/>
      <c r="AN2" s="31"/>
      <c r="AO2" s="23" t="s">
        <v>143</v>
      </c>
      <c r="AP2" s="24"/>
      <c r="AQ2" s="24"/>
      <c r="AR2" s="25"/>
      <c r="AT2" s="29" t="s">
        <v>142</v>
      </c>
      <c r="AU2" s="30"/>
      <c r="AV2" s="30"/>
      <c r="AW2" s="31"/>
      <c r="AX2" s="23" t="s">
        <v>143</v>
      </c>
      <c r="AY2" s="24"/>
      <c r="AZ2" s="24"/>
      <c r="BA2" s="25"/>
      <c r="BC2" s="29" t="s">
        <v>142</v>
      </c>
      <c r="BD2" s="30"/>
      <c r="BE2" s="30"/>
      <c r="BF2" s="31"/>
      <c r="BG2" s="23" t="s">
        <v>143</v>
      </c>
      <c r="BH2" s="24"/>
      <c r="BI2" s="24"/>
      <c r="BJ2" s="25"/>
      <c r="BL2" s="29" t="s">
        <v>142</v>
      </c>
      <c r="BM2" s="30"/>
      <c r="BN2" s="30"/>
      <c r="BO2" s="31"/>
      <c r="BP2" s="23" t="s">
        <v>143</v>
      </c>
      <c r="BQ2" s="24"/>
      <c r="BR2" s="24"/>
      <c r="BS2" s="25"/>
      <c r="BU2" s="29" t="s">
        <v>142</v>
      </c>
      <c r="BV2" s="30"/>
      <c r="BW2" s="30"/>
      <c r="BX2" s="31"/>
      <c r="BY2" s="23" t="s">
        <v>143</v>
      </c>
      <c r="BZ2" s="24"/>
      <c r="CA2" s="24"/>
      <c r="CB2" s="25"/>
      <c r="CD2" s="29" t="s">
        <v>142</v>
      </c>
      <c r="CE2" s="30"/>
      <c r="CF2" s="30"/>
      <c r="CG2" s="31"/>
      <c r="CH2" s="23" t="s">
        <v>143</v>
      </c>
      <c r="CI2" s="24"/>
      <c r="CJ2" s="24"/>
      <c r="CK2" s="25"/>
    </row>
    <row r="3" spans="1:89" s="6" customFormat="1">
      <c r="A3" s="19" t="s">
        <v>945</v>
      </c>
      <c r="B3" s="8" t="s">
        <v>944</v>
      </c>
      <c r="C3" s="7" t="s">
        <v>139</v>
      </c>
      <c r="D3" s="7" t="s">
        <v>140</v>
      </c>
      <c r="E3" s="9" t="s">
        <v>944</v>
      </c>
      <c r="F3" s="9" t="s">
        <v>945</v>
      </c>
      <c r="G3" s="9" t="s">
        <v>139</v>
      </c>
      <c r="H3" s="9" t="s">
        <v>140</v>
      </c>
      <c r="J3" s="11" t="s">
        <v>945</v>
      </c>
      <c r="K3" s="8" t="s">
        <v>944</v>
      </c>
      <c r="L3" s="7" t="s">
        <v>139</v>
      </c>
      <c r="M3" s="7" t="s">
        <v>140</v>
      </c>
      <c r="N3" s="9" t="s">
        <v>944</v>
      </c>
      <c r="O3" s="9" t="s">
        <v>945</v>
      </c>
      <c r="P3" s="9" t="s">
        <v>139</v>
      </c>
      <c r="Q3" s="9" t="s">
        <v>140</v>
      </c>
      <c r="R3" s="10"/>
      <c r="S3" s="11" t="s">
        <v>945</v>
      </c>
      <c r="T3" s="8" t="s">
        <v>944</v>
      </c>
      <c r="U3" s="7" t="s">
        <v>139</v>
      </c>
      <c r="V3" s="7" t="s">
        <v>140</v>
      </c>
      <c r="W3" s="9" t="s">
        <v>944</v>
      </c>
      <c r="X3" s="9" t="s">
        <v>945</v>
      </c>
      <c r="Y3" s="9" t="s">
        <v>139</v>
      </c>
      <c r="Z3" s="9" t="s">
        <v>140</v>
      </c>
      <c r="AB3" s="11" t="s">
        <v>945</v>
      </c>
      <c r="AC3" s="8" t="s">
        <v>944</v>
      </c>
      <c r="AD3" s="7" t="s">
        <v>139</v>
      </c>
      <c r="AE3" s="7" t="s">
        <v>140</v>
      </c>
      <c r="AF3" s="9" t="s">
        <v>944</v>
      </c>
      <c r="AG3" s="9" t="s">
        <v>945</v>
      </c>
      <c r="AH3" s="9" t="s">
        <v>139</v>
      </c>
      <c r="AI3" s="9" t="s">
        <v>140</v>
      </c>
      <c r="AK3" s="11" t="s">
        <v>945</v>
      </c>
      <c r="AL3" s="8" t="s">
        <v>944</v>
      </c>
      <c r="AM3" s="7" t="s">
        <v>139</v>
      </c>
      <c r="AN3" s="7" t="s">
        <v>140</v>
      </c>
      <c r="AO3" s="9" t="s">
        <v>944</v>
      </c>
      <c r="AP3" s="9" t="s">
        <v>945</v>
      </c>
      <c r="AQ3" s="9" t="s">
        <v>139</v>
      </c>
      <c r="AR3" s="9" t="s">
        <v>140</v>
      </c>
      <c r="AT3" s="11" t="s">
        <v>945</v>
      </c>
      <c r="AU3" s="8" t="s">
        <v>944</v>
      </c>
      <c r="AV3" s="7" t="s">
        <v>139</v>
      </c>
      <c r="AW3" s="7" t="s">
        <v>140</v>
      </c>
      <c r="AX3" s="9" t="s">
        <v>944</v>
      </c>
      <c r="AY3" s="9" t="s">
        <v>945</v>
      </c>
      <c r="AZ3" s="9" t="s">
        <v>139</v>
      </c>
      <c r="BA3" s="9" t="s">
        <v>140</v>
      </c>
      <c r="BC3" s="11" t="s">
        <v>945</v>
      </c>
      <c r="BD3" s="8" t="s">
        <v>944</v>
      </c>
      <c r="BE3" s="7" t="s">
        <v>139</v>
      </c>
      <c r="BF3" s="7" t="s">
        <v>140</v>
      </c>
      <c r="BG3" s="9" t="s">
        <v>944</v>
      </c>
      <c r="BH3" s="9" t="s">
        <v>945</v>
      </c>
      <c r="BI3" s="9" t="s">
        <v>139</v>
      </c>
      <c r="BJ3" s="9" t="s">
        <v>140</v>
      </c>
      <c r="BL3" s="11" t="s">
        <v>945</v>
      </c>
      <c r="BM3" s="8" t="s">
        <v>944</v>
      </c>
      <c r="BN3" s="7" t="s">
        <v>139</v>
      </c>
      <c r="BO3" s="7" t="s">
        <v>140</v>
      </c>
      <c r="BP3" s="9" t="s">
        <v>944</v>
      </c>
      <c r="BQ3" s="9" t="s">
        <v>945</v>
      </c>
      <c r="BR3" s="9" t="s">
        <v>139</v>
      </c>
      <c r="BS3" s="9" t="s">
        <v>140</v>
      </c>
      <c r="BU3" s="11" t="s">
        <v>945</v>
      </c>
      <c r="BV3" s="8" t="s">
        <v>944</v>
      </c>
      <c r="BW3" s="7" t="s">
        <v>139</v>
      </c>
      <c r="BX3" s="7" t="s">
        <v>140</v>
      </c>
      <c r="BY3" s="9" t="s">
        <v>944</v>
      </c>
      <c r="BZ3" s="9" t="s">
        <v>945</v>
      </c>
      <c r="CA3" s="9" t="s">
        <v>139</v>
      </c>
      <c r="CB3" s="9" t="s">
        <v>140</v>
      </c>
      <c r="CD3" s="11" t="s">
        <v>945</v>
      </c>
      <c r="CE3" s="8" t="s">
        <v>944</v>
      </c>
      <c r="CF3" s="7" t="s">
        <v>139</v>
      </c>
      <c r="CG3" s="7" t="s">
        <v>140</v>
      </c>
      <c r="CH3" s="9" t="s">
        <v>944</v>
      </c>
      <c r="CI3" s="9" t="s">
        <v>945</v>
      </c>
      <c r="CJ3" s="9" t="s">
        <v>139</v>
      </c>
      <c r="CK3" s="9" t="s">
        <v>140</v>
      </c>
    </row>
    <row r="4" spans="1:89">
      <c r="A4" s="12">
        <v>1</v>
      </c>
      <c r="B4" s="13">
        <f t="shared" ref="B4:B35" si="0">VLOOKUP(C4,AMI_L,2,0)</f>
        <v>50</v>
      </c>
      <c r="C4" s="12" t="s">
        <v>12</v>
      </c>
      <c r="D4" s="3" t="str">
        <f t="shared" ref="D4:D35" si="1">VLOOKUP(C4,trusts,2,0)</f>
        <v>Southend University Hospital NHS Foundation Trust</v>
      </c>
      <c r="E4" s="12">
        <v>1</v>
      </c>
      <c r="F4" s="13">
        <f t="shared" ref="F4:F35" si="2">VLOOKUP(G4,AMI_C,2,0)</f>
        <v>55</v>
      </c>
      <c r="G4" s="12" t="s">
        <v>13</v>
      </c>
      <c r="H4" s="3" t="str">
        <f t="shared" ref="H4:H35" si="3">VLOOKUP(G4,trusts,2,0)</f>
        <v>Royal Brompton And Harefield NHS Trust</v>
      </c>
      <c r="J4" s="13">
        <v>1</v>
      </c>
      <c r="K4" s="13">
        <f t="shared" ref="K4:K35" si="4">VLOOKUP(L4,app_L,2,0)</f>
        <v>129</v>
      </c>
      <c r="L4" s="12" t="s">
        <v>1</v>
      </c>
      <c r="M4" s="3" t="str">
        <f t="shared" ref="M4:M35" si="5">VLOOKUP(L4,trusts,2,0)</f>
        <v>Sherwood Forest Hospitals NHS Foundation Trust</v>
      </c>
      <c r="N4" s="13">
        <v>1</v>
      </c>
      <c r="O4" s="13">
        <f t="shared" ref="O4:O35" si="6">VLOOKUP(P4,app_C,2,0)</f>
        <v>132</v>
      </c>
      <c r="P4" s="12" t="s">
        <v>2</v>
      </c>
      <c r="Q4" s="3" t="str">
        <f t="shared" ref="Q4:Q35" si="7">VLOOKUP(P4,trusts,2,0)</f>
        <v>West Suffolk Hospitals NHS Trust</v>
      </c>
      <c r="R4" s="20"/>
      <c r="S4" s="12">
        <v>1</v>
      </c>
      <c r="T4" s="13">
        <f t="shared" ref="T4:T35" si="8">VLOOKUP(U4,brca_L,2,0)</f>
        <v>111</v>
      </c>
      <c r="U4" s="12" t="s">
        <v>3</v>
      </c>
      <c r="V4" s="3" t="str">
        <f t="shared" ref="V4:V35" si="9">VLOOKUP(U4,trusts,2,0)</f>
        <v>Blackpool, Fylde And Wyre Hospitals NHS Trust</v>
      </c>
      <c r="W4" s="12">
        <v>1</v>
      </c>
      <c r="X4" s="13">
        <f t="shared" ref="X4:X35" si="10">VLOOKUP(Y4,brca_C,2,0)</f>
        <v>31</v>
      </c>
      <c r="Y4" s="12" t="s">
        <v>4</v>
      </c>
      <c r="Z4" s="3" t="str">
        <f t="shared" ref="Z4:Z35" si="11">VLOOKUP(Y4,trusts,2,0)</f>
        <v>Hereford Hospitals NHS Trust</v>
      </c>
      <c r="AB4" s="12">
        <v>1</v>
      </c>
      <c r="AC4" s="13">
        <f t="shared" ref="AC4:AC31" si="12">VLOOKUP(AD4,CABG_L,2,0)</f>
        <v>11</v>
      </c>
      <c r="AD4" s="12" t="s">
        <v>10</v>
      </c>
      <c r="AE4" s="3" t="str">
        <f t="shared" ref="AE4:AE31" si="13">VLOOKUP(AD4,trusts,2,0)</f>
        <v>University Hospitals Of Leicester NHS Trust</v>
      </c>
      <c r="AF4" s="12">
        <v>1</v>
      </c>
      <c r="AG4" s="13">
        <f t="shared" ref="AG4:AG31" si="14">VLOOKUP(AH4,CABG_C,2,0)</f>
        <v>25</v>
      </c>
      <c r="AH4" s="12" t="s">
        <v>11</v>
      </c>
      <c r="AI4" s="3" t="str">
        <f t="shared" ref="AI4:AI31" si="15">VLOOKUP(AH4,trusts,2,0)</f>
        <v>The Cardiothoracic Centre - Liverpool NHS Trust</v>
      </c>
      <c r="AJ4" s="3"/>
      <c r="AK4" s="12">
        <v>1</v>
      </c>
      <c r="AL4" s="13">
        <f t="shared" ref="AL4:AL35" si="16">VLOOKUP(AM4,birth_Ln,2,0)</f>
        <v>133</v>
      </c>
      <c r="AM4" s="12" t="s">
        <v>8</v>
      </c>
      <c r="AN4" s="3" t="str">
        <f t="shared" ref="AN4:AN35" si="17">VLOOKUP(AM4,trusts,2,0)</f>
        <v>York Hospitals NHS Foundation Trust</v>
      </c>
      <c r="AO4" s="12">
        <v>1</v>
      </c>
      <c r="AP4" s="12">
        <f t="shared" ref="AP4:AP35" si="18">VLOOKUP(AQ4,birth_C,2,0)</f>
        <v>94</v>
      </c>
      <c r="AQ4" s="12" t="s">
        <v>9</v>
      </c>
      <c r="AR4" s="3" t="str">
        <f t="shared" ref="AR4:AR35" si="19">VLOOKUP(AQ4,trusts,2,0)</f>
        <v>Royal West Sussex NHS Trust</v>
      </c>
      <c r="AT4" s="12">
        <v>1</v>
      </c>
      <c r="AU4" s="13">
        <f t="shared" ref="AU4:AU35" si="20">VLOOKUP(AV4,chol_L,2,0)</f>
        <v>1</v>
      </c>
      <c r="AV4" s="12" t="s">
        <v>7</v>
      </c>
      <c r="AW4" s="3" t="str">
        <f t="shared" ref="AW4:AW67" si="21">VLOOKUP(AV4,trusts,2,0)</f>
        <v>Gloucestershire Hospitals NHS Foundation Trust</v>
      </c>
      <c r="AX4" s="12">
        <v>1</v>
      </c>
      <c r="AY4" s="13">
        <f t="shared" ref="AY4:AY35" si="22">VLOOKUP(AZ4,chol_C,2,0)</f>
        <v>1</v>
      </c>
      <c r="AZ4" s="12" t="s">
        <v>7</v>
      </c>
      <c r="BA4" s="3" t="str">
        <f t="shared" ref="BA4:BA35" si="23">VLOOKUP(AZ4,trusts,2,0)</f>
        <v>Gloucestershire Hospitals NHS Foundation Trust</v>
      </c>
      <c r="BC4" s="12">
        <v>1</v>
      </c>
      <c r="BD4" s="13">
        <f t="shared" ref="BD4:BD35" si="24">VLOOKUP(BE4,hernia_L,2,0)</f>
        <v>133</v>
      </c>
      <c r="BE4" s="12" t="s">
        <v>5</v>
      </c>
      <c r="BF4" s="3" t="str">
        <f t="shared" ref="BF4:BF35" si="25">VLOOKUP(BE4,trusts,2,0)</f>
        <v>Salford Royal NHS Foundation Trust</v>
      </c>
      <c r="BG4" s="12">
        <v>1</v>
      </c>
      <c r="BH4" s="13">
        <f t="shared" ref="BH4:BH35" si="26">VLOOKUP(BI4,hernia_C,2,0)</f>
        <v>47</v>
      </c>
      <c r="BI4" s="12" t="s">
        <v>6</v>
      </c>
      <c r="BJ4" s="3" t="str">
        <f t="shared" ref="BJ4:BJ35" si="27">VLOOKUP(BI4,trusts,2,0)</f>
        <v>The Royal Wolverhampton Hospitals NHS Trust</v>
      </c>
      <c r="BL4" s="12">
        <v>1</v>
      </c>
      <c r="BM4" s="13">
        <f t="shared" ref="BM4:BM35" si="28">VLOOKUP(BN4,Hip_L,2,0)</f>
        <v>86</v>
      </c>
      <c r="BN4" s="12" t="s">
        <v>6</v>
      </c>
      <c r="BO4" s="3" t="str">
        <f t="shared" ref="BO4:BO35" si="29">VLOOKUP(BN4,trusts,2,0)</f>
        <v>The Royal Wolverhampton Hospitals NHS Trust</v>
      </c>
      <c r="BP4" s="12">
        <v>1</v>
      </c>
      <c r="BQ4" s="13">
        <f t="shared" ref="BQ4:BQ35" si="30">VLOOKUP(BR4,Hip_C,2,0)</f>
        <v>27</v>
      </c>
      <c r="BR4" s="12" t="s">
        <v>2</v>
      </c>
      <c r="BS4" s="3" t="str">
        <f t="shared" ref="BS4:BS35" si="31">VLOOKUP(BR4,trusts,2,0)</f>
        <v>West Suffolk Hospitals NHS Trust</v>
      </c>
      <c r="BT4" s="3"/>
      <c r="BU4" s="12">
        <v>1</v>
      </c>
      <c r="BV4" s="13">
        <f t="shared" ref="BV4:BV35" si="32">VLOOKUP(BW4,Knee_L,2,0)</f>
        <v>100</v>
      </c>
      <c r="BW4" s="12" t="s">
        <v>15</v>
      </c>
      <c r="BX4" s="3" t="str">
        <f t="shared" ref="BX4:BX35" si="33">VLOOKUP(BW4,trusts,2,0)</f>
        <v>Shrewsbury And Telford Hospital NHS Trust</v>
      </c>
      <c r="BY4" s="12">
        <v>1</v>
      </c>
      <c r="BZ4" s="13">
        <f t="shared" ref="BZ4:BZ35" si="34">VLOOKUP(CA4,Knee_C,2,0)</f>
        <v>6</v>
      </c>
      <c r="CA4" s="12" t="s">
        <v>16</v>
      </c>
      <c r="CB4" s="3" t="str">
        <f t="shared" ref="CB4:CB35" si="35">VLOOKUP(CA4,trusts,2,0)</f>
        <v>Kingston Hospital NHS Trust</v>
      </c>
      <c r="CD4" s="12">
        <v>1</v>
      </c>
      <c r="CE4" s="13">
        <f t="shared" ref="CE4:CE35" si="36">VLOOKUP(CF4,Stroke_L,2,0)</f>
        <v>138</v>
      </c>
      <c r="CF4" s="12" t="s">
        <v>3</v>
      </c>
      <c r="CG4" s="3" t="str">
        <f t="shared" ref="CG4:CG35" si="37">VLOOKUP(CF4,trusts,2,0)</f>
        <v>Blackpool, Fylde And Wyre Hospitals NHS Trust</v>
      </c>
      <c r="CH4" s="12">
        <v>1</v>
      </c>
      <c r="CI4" s="13">
        <f t="shared" ref="CI4:CI35" si="38">VLOOKUP(CJ4,Stroke_C,2,0)</f>
        <v>9</v>
      </c>
      <c r="CJ4" s="12" t="s">
        <v>14</v>
      </c>
      <c r="CK4" s="3" t="str">
        <f t="shared" ref="CK4:CK35" si="39">VLOOKUP(CJ4,trusts,2,0)</f>
        <v>Great Ormond Street Hospital For Children NHS Trust</v>
      </c>
    </row>
    <row r="5" spans="1:89">
      <c r="A5" s="12">
        <v>2</v>
      </c>
      <c r="B5" s="13">
        <f t="shared" si="0"/>
        <v>48</v>
      </c>
      <c r="C5" s="12" t="s">
        <v>23</v>
      </c>
      <c r="D5" s="3" t="str">
        <f t="shared" si="1"/>
        <v>Salisbury NHS Foundation Trust</v>
      </c>
      <c r="E5" s="12">
        <v>2</v>
      </c>
      <c r="F5" s="13">
        <f t="shared" si="2"/>
        <v>138</v>
      </c>
      <c r="G5" s="12" t="s">
        <v>11</v>
      </c>
      <c r="H5" s="3" t="str">
        <f t="shared" si="3"/>
        <v>The Cardiothoracic Centre - Liverpool NHS Trust</v>
      </c>
      <c r="J5" s="13">
        <v>2</v>
      </c>
      <c r="K5" s="13">
        <f t="shared" si="4"/>
        <v>149</v>
      </c>
      <c r="L5" s="12" t="s">
        <v>6</v>
      </c>
      <c r="M5" s="3" t="str">
        <f t="shared" si="5"/>
        <v>The Royal Wolverhampton Hospitals NHS Trust</v>
      </c>
      <c r="N5" s="13">
        <v>2</v>
      </c>
      <c r="O5" s="13">
        <f t="shared" si="6"/>
        <v>30</v>
      </c>
      <c r="P5" s="12" t="s">
        <v>17</v>
      </c>
      <c r="Q5" s="3" t="str">
        <f t="shared" si="7"/>
        <v>Heatherwood And Wexham Park Hospitals NHS Trust</v>
      </c>
      <c r="R5" s="13"/>
      <c r="S5" s="12">
        <v>2</v>
      </c>
      <c r="T5" s="13">
        <f t="shared" si="8"/>
        <v>50</v>
      </c>
      <c r="U5" s="12" t="s">
        <v>18</v>
      </c>
      <c r="V5" s="3" t="str">
        <f t="shared" si="9"/>
        <v>South Warwickshire General Hospitals NHS Trust</v>
      </c>
      <c r="W5" s="12">
        <v>2</v>
      </c>
      <c r="X5" s="13">
        <f t="shared" si="10"/>
        <v>52</v>
      </c>
      <c r="Y5" s="12" t="s">
        <v>19</v>
      </c>
      <c r="Z5" s="3" t="str">
        <f t="shared" si="11"/>
        <v>Southampton University Hospitals NHS Trust</v>
      </c>
      <c r="AB5" s="12">
        <v>2</v>
      </c>
      <c r="AC5" s="13">
        <f t="shared" si="12"/>
        <v>28</v>
      </c>
      <c r="AD5" s="12" t="s">
        <v>22</v>
      </c>
      <c r="AE5" s="3" t="str">
        <f t="shared" si="13"/>
        <v>University Hospital Birmingham NHS Foundation Trust</v>
      </c>
      <c r="AF5" s="12">
        <v>2</v>
      </c>
      <c r="AG5" s="13">
        <f t="shared" si="14"/>
        <v>11</v>
      </c>
      <c r="AH5" s="12" t="s">
        <v>13</v>
      </c>
      <c r="AI5" s="3" t="str">
        <f t="shared" si="15"/>
        <v>Royal Brompton And Harefield NHS Trust</v>
      </c>
      <c r="AJ5" s="3"/>
      <c r="AK5" s="12">
        <v>2</v>
      </c>
      <c r="AL5" s="13">
        <f t="shared" si="16"/>
        <v>129</v>
      </c>
      <c r="AM5" s="12" t="s">
        <v>6</v>
      </c>
      <c r="AN5" s="3" t="str">
        <f t="shared" si="17"/>
        <v>The Royal Wolverhampton Hospitals NHS Trust</v>
      </c>
      <c r="AO5" s="12">
        <v>2</v>
      </c>
      <c r="AP5" s="12">
        <f t="shared" si="18"/>
        <v>18</v>
      </c>
      <c r="AQ5" s="12" t="s">
        <v>2</v>
      </c>
      <c r="AR5" s="3" t="str">
        <f t="shared" si="19"/>
        <v>West Suffolk Hospitals NHS Trust</v>
      </c>
      <c r="AT5" s="12">
        <v>2</v>
      </c>
      <c r="AU5" s="13">
        <f t="shared" si="20"/>
        <v>76</v>
      </c>
      <c r="AV5" s="12" t="s">
        <v>16</v>
      </c>
      <c r="AW5" s="3" t="str">
        <f t="shared" si="21"/>
        <v>Kingston Hospital NHS Trust</v>
      </c>
      <c r="AX5" s="12">
        <v>2</v>
      </c>
      <c r="AY5" s="13">
        <f t="shared" si="22"/>
        <v>23</v>
      </c>
      <c r="AZ5" s="12" t="s">
        <v>6</v>
      </c>
      <c r="BA5" s="3" t="str">
        <f t="shared" si="23"/>
        <v>The Royal Wolverhampton Hospitals NHS Trust</v>
      </c>
      <c r="BC5" s="12">
        <v>2</v>
      </c>
      <c r="BD5" s="13">
        <f t="shared" si="24"/>
        <v>25</v>
      </c>
      <c r="BE5" s="12" t="s">
        <v>20</v>
      </c>
      <c r="BF5" s="3" t="str">
        <f t="shared" si="25"/>
        <v>Worthing And Southlands Hospitals NHS Trust</v>
      </c>
      <c r="BG5" s="12">
        <v>2</v>
      </c>
      <c r="BH5" s="13">
        <f t="shared" si="26"/>
        <v>50</v>
      </c>
      <c r="BI5" s="12" t="s">
        <v>21</v>
      </c>
      <c r="BJ5" s="3" t="str">
        <f t="shared" si="27"/>
        <v>Queen Victoria Hospital NHS Foundation Trust</v>
      </c>
      <c r="BL5" s="12">
        <v>2</v>
      </c>
      <c r="BM5" s="13">
        <f t="shared" si="28"/>
        <v>30</v>
      </c>
      <c r="BN5" s="12" t="s">
        <v>25</v>
      </c>
      <c r="BO5" s="3" t="str">
        <f t="shared" si="29"/>
        <v>North Cheshire Hospitals NHS Trust</v>
      </c>
      <c r="BP5" s="12">
        <v>2</v>
      </c>
      <c r="BQ5" s="13">
        <f t="shared" si="30"/>
        <v>83</v>
      </c>
      <c r="BR5" s="12" t="s">
        <v>26</v>
      </c>
      <c r="BS5" s="3" t="str">
        <f t="shared" si="31"/>
        <v>Taunton And Somerset NHS Trust</v>
      </c>
      <c r="BT5" s="3"/>
      <c r="BU5" s="12">
        <v>2</v>
      </c>
      <c r="BV5" s="13">
        <f t="shared" si="32"/>
        <v>67</v>
      </c>
      <c r="BW5" s="12" t="s">
        <v>3</v>
      </c>
      <c r="BX5" s="3" t="str">
        <f t="shared" si="33"/>
        <v>Blackpool, Fylde And Wyre Hospitals NHS Trust</v>
      </c>
      <c r="BY5" s="12">
        <v>2</v>
      </c>
      <c r="BZ5" s="13">
        <f t="shared" si="34"/>
        <v>93</v>
      </c>
      <c r="CA5" s="12" t="s">
        <v>2</v>
      </c>
      <c r="CB5" s="3" t="str">
        <f t="shared" si="35"/>
        <v>West Suffolk Hospitals NHS Trust</v>
      </c>
      <c r="CD5" s="12">
        <v>2</v>
      </c>
      <c r="CE5" s="13">
        <f t="shared" si="36"/>
        <v>53</v>
      </c>
      <c r="CF5" s="12" t="s">
        <v>12</v>
      </c>
      <c r="CG5" s="3" t="str">
        <f t="shared" si="37"/>
        <v>Southend University Hospital NHS Foundation Trust</v>
      </c>
      <c r="CH5" s="12">
        <v>2</v>
      </c>
      <c r="CI5" s="13">
        <f t="shared" si="38"/>
        <v>31</v>
      </c>
      <c r="CJ5" s="12" t="s">
        <v>24</v>
      </c>
      <c r="CK5" s="3" t="str">
        <f t="shared" si="39"/>
        <v>South Devon Healthcare NHS Foundation Trust</v>
      </c>
    </row>
    <row r="6" spans="1:89">
      <c r="A6" s="12">
        <v>3</v>
      </c>
      <c r="B6" s="13">
        <f t="shared" si="0"/>
        <v>18</v>
      </c>
      <c r="C6" s="12" t="s">
        <v>25</v>
      </c>
      <c r="D6" s="3" t="str">
        <f t="shared" si="1"/>
        <v>North Cheshire Hospitals NHS Trust</v>
      </c>
      <c r="E6" s="12">
        <v>3</v>
      </c>
      <c r="F6" s="13">
        <f t="shared" si="2"/>
        <v>29</v>
      </c>
      <c r="G6" s="12" t="s">
        <v>36</v>
      </c>
      <c r="H6" s="3" t="str">
        <f t="shared" si="3"/>
        <v>Papworth Hospital NHS Foundation Trust</v>
      </c>
      <c r="J6" s="13">
        <v>3</v>
      </c>
      <c r="K6" s="13">
        <f t="shared" si="4"/>
        <v>52</v>
      </c>
      <c r="L6" s="12" t="s">
        <v>27</v>
      </c>
      <c r="M6" s="3" t="str">
        <f t="shared" si="5"/>
        <v>North Tees And Hartlepool NHS Trust</v>
      </c>
      <c r="N6" s="13">
        <v>3</v>
      </c>
      <c r="O6" s="13">
        <f t="shared" si="6"/>
        <v>123</v>
      </c>
      <c r="P6" s="12" t="s">
        <v>28</v>
      </c>
      <c r="Q6" s="3" t="str">
        <f t="shared" si="7"/>
        <v>Frimley Park Hospital NHS Foundation Trust</v>
      </c>
      <c r="R6" s="13"/>
      <c r="S6" s="12">
        <v>3</v>
      </c>
      <c r="T6" s="13">
        <f t="shared" si="8"/>
        <v>84</v>
      </c>
      <c r="U6" s="12" t="s">
        <v>28</v>
      </c>
      <c r="V6" s="3" t="str">
        <f t="shared" si="9"/>
        <v>Frimley Park Hospital NHS Foundation Trust</v>
      </c>
      <c r="W6" s="12">
        <v>3</v>
      </c>
      <c r="X6" s="13">
        <f t="shared" si="10"/>
        <v>69</v>
      </c>
      <c r="Y6" s="12" t="s">
        <v>29</v>
      </c>
      <c r="Z6" s="3" t="str">
        <f t="shared" si="11"/>
        <v>North West London Hospitals NHS Trust</v>
      </c>
      <c r="AB6" s="12">
        <v>3</v>
      </c>
      <c r="AC6" s="13">
        <f t="shared" si="12"/>
        <v>13</v>
      </c>
      <c r="AD6" s="12" t="s">
        <v>34</v>
      </c>
      <c r="AE6" s="3" t="str">
        <f t="shared" si="13"/>
        <v>The Newcastle Upon Tyne Hospitals NHS Foundation Trust</v>
      </c>
      <c r="AF6" s="12">
        <v>3</v>
      </c>
      <c r="AG6" s="13">
        <f t="shared" si="14"/>
        <v>19</v>
      </c>
      <c r="AH6" s="12" t="s">
        <v>35</v>
      </c>
      <c r="AI6" s="3" t="str">
        <f t="shared" si="15"/>
        <v>Plymouth Hospitals NHS Trust</v>
      </c>
      <c r="AJ6" s="3"/>
      <c r="AK6" s="12">
        <v>3</v>
      </c>
      <c r="AL6" s="13">
        <f t="shared" si="16"/>
        <v>107</v>
      </c>
      <c r="AM6" s="12" t="s">
        <v>32</v>
      </c>
      <c r="AN6" s="3" t="str">
        <f t="shared" si="17"/>
        <v>Poole Hospital NHS Trust</v>
      </c>
      <c r="AO6" s="12">
        <v>3</v>
      </c>
      <c r="AP6" s="12">
        <f t="shared" si="18"/>
        <v>118</v>
      </c>
      <c r="AQ6" s="12" t="s">
        <v>33</v>
      </c>
      <c r="AR6" s="3" t="str">
        <f t="shared" si="19"/>
        <v>Doncaster And Bassetlaw Hospitals NHS Foundation Trust</v>
      </c>
      <c r="AT6" s="12">
        <v>3</v>
      </c>
      <c r="AU6" s="13">
        <f t="shared" si="20"/>
        <v>94</v>
      </c>
      <c r="AV6" s="12" t="s">
        <v>18</v>
      </c>
      <c r="AW6" s="3" t="str">
        <f t="shared" si="21"/>
        <v>South Warwickshire General Hospitals NHS Trust</v>
      </c>
      <c r="AX6" s="12">
        <v>3</v>
      </c>
      <c r="AY6" s="13">
        <f t="shared" si="22"/>
        <v>73</v>
      </c>
      <c r="AZ6" s="12" t="s">
        <v>31</v>
      </c>
      <c r="BA6" s="3" t="str">
        <f t="shared" si="23"/>
        <v>Winchester And Eastleigh Healthcare NHS Trust</v>
      </c>
      <c r="BC6" s="12">
        <v>3</v>
      </c>
      <c r="BD6" s="13">
        <f t="shared" si="24"/>
        <v>90</v>
      </c>
      <c r="BE6" s="12" t="s">
        <v>16</v>
      </c>
      <c r="BF6" s="3" t="str">
        <f t="shared" si="25"/>
        <v>Kingston Hospital NHS Trust</v>
      </c>
      <c r="BG6" s="12">
        <v>3</v>
      </c>
      <c r="BH6" s="13">
        <f t="shared" si="26"/>
        <v>68</v>
      </c>
      <c r="BI6" s="12" t="s">
        <v>30</v>
      </c>
      <c r="BJ6" s="3" t="str">
        <f t="shared" si="27"/>
        <v>Royal Devon And Exeter NHS Foundation Trust</v>
      </c>
      <c r="BL6" s="12">
        <v>3</v>
      </c>
      <c r="BM6" s="13">
        <f t="shared" si="28"/>
        <v>24</v>
      </c>
      <c r="BN6" s="12" t="s">
        <v>18</v>
      </c>
      <c r="BO6" s="3" t="str">
        <f t="shared" si="29"/>
        <v>South Warwickshire General Hospitals NHS Trust</v>
      </c>
      <c r="BP6" s="12">
        <v>3</v>
      </c>
      <c r="BQ6" s="13">
        <f t="shared" si="30"/>
        <v>38</v>
      </c>
      <c r="BR6" s="12" t="s">
        <v>9</v>
      </c>
      <c r="BS6" s="3" t="str">
        <f t="shared" si="31"/>
        <v>Royal West Sussex NHS Trust</v>
      </c>
      <c r="BT6" s="3"/>
      <c r="BU6" s="12">
        <v>3</v>
      </c>
      <c r="BV6" s="13">
        <f t="shared" si="32"/>
        <v>51</v>
      </c>
      <c r="BW6" s="12" t="s">
        <v>37</v>
      </c>
      <c r="BX6" s="3" t="str">
        <f t="shared" si="33"/>
        <v>The Royal Orthopaedic Hospital NHS Foundation Trust</v>
      </c>
      <c r="BY6" s="12">
        <v>3</v>
      </c>
      <c r="BZ6" s="13">
        <f t="shared" si="34"/>
        <v>134</v>
      </c>
      <c r="CA6" s="12" t="s">
        <v>38</v>
      </c>
      <c r="CB6" s="3" t="str">
        <f t="shared" si="35"/>
        <v>Gateshead Health NHS Foundation Trust</v>
      </c>
      <c r="CD6" s="12">
        <v>3</v>
      </c>
      <c r="CE6" s="13">
        <f t="shared" si="36"/>
        <v>7</v>
      </c>
      <c r="CF6" s="12" t="s">
        <v>30</v>
      </c>
      <c r="CG6" s="3" t="str">
        <f t="shared" si="37"/>
        <v>Royal Devon And Exeter NHS Foundation Trust</v>
      </c>
      <c r="CH6" s="12">
        <v>3</v>
      </c>
      <c r="CI6" s="13">
        <f t="shared" si="38"/>
        <v>26</v>
      </c>
      <c r="CJ6" s="12" t="s">
        <v>9</v>
      </c>
      <c r="CK6" s="3" t="str">
        <f t="shared" si="39"/>
        <v>Royal West Sussex NHS Trust</v>
      </c>
    </row>
    <row r="7" spans="1:89">
      <c r="A7" s="12">
        <v>4</v>
      </c>
      <c r="B7" s="13">
        <f t="shared" si="0"/>
        <v>6</v>
      </c>
      <c r="C7" s="12" t="s">
        <v>20</v>
      </c>
      <c r="D7" s="3" t="str">
        <f t="shared" si="1"/>
        <v>Worthing And Southlands Hospitals NHS Trust</v>
      </c>
      <c r="E7" s="12">
        <v>4</v>
      </c>
      <c r="F7" s="13">
        <f t="shared" si="2"/>
        <v>7</v>
      </c>
      <c r="G7" s="12" t="s">
        <v>47</v>
      </c>
      <c r="H7" s="3" t="str">
        <f t="shared" si="3"/>
        <v>North Hampshire Hospitals NHS Trust</v>
      </c>
      <c r="J7" s="13">
        <v>4</v>
      </c>
      <c r="K7" s="13">
        <f t="shared" si="4"/>
        <v>136</v>
      </c>
      <c r="L7" s="12" t="s">
        <v>39</v>
      </c>
      <c r="M7" s="3" t="str">
        <f t="shared" si="5"/>
        <v>Bedford Hospital NHS Trust</v>
      </c>
      <c r="N7" s="13">
        <v>4</v>
      </c>
      <c r="O7" s="13">
        <f t="shared" si="6"/>
        <v>6</v>
      </c>
      <c r="P7" s="12" t="s">
        <v>9</v>
      </c>
      <c r="Q7" s="3" t="str">
        <f t="shared" si="7"/>
        <v>Royal West Sussex NHS Trust</v>
      </c>
      <c r="R7" s="13"/>
      <c r="S7" s="12">
        <v>4</v>
      </c>
      <c r="T7" s="13">
        <f t="shared" si="8"/>
        <v>11</v>
      </c>
      <c r="U7" s="12" t="s">
        <v>40</v>
      </c>
      <c r="V7" s="3" t="str">
        <f t="shared" si="9"/>
        <v>Scarborough And North East Yorkshire Health Care NHS Trust</v>
      </c>
      <c r="W7" s="12">
        <v>4</v>
      </c>
      <c r="X7" s="13">
        <f t="shared" si="10"/>
        <v>71</v>
      </c>
      <c r="Y7" s="12" t="s">
        <v>41</v>
      </c>
      <c r="Z7" s="3" t="str">
        <f t="shared" si="11"/>
        <v>Guy's And St Thomas' NHS Foundation Trust</v>
      </c>
      <c r="AB7" s="12">
        <v>4</v>
      </c>
      <c r="AC7" s="13">
        <f t="shared" si="12"/>
        <v>12</v>
      </c>
      <c r="AD7" s="12" t="s">
        <v>45</v>
      </c>
      <c r="AE7" s="3" t="str">
        <f t="shared" si="13"/>
        <v>St George's Healthcare NHS Trust</v>
      </c>
      <c r="AF7" s="12">
        <v>4</v>
      </c>
      <c r="AG7" s="13">
        <f t="shared" si="14"/>
        <v>18</v>
      </c>
      <c r="AH7" s="12" t="s">
        <v>46</v>
      </c>
      <c r="AI7" s="3" t="str">
        <f t="shared" si="15"/>
        <v>King's College Hospital NHS Foundation Trust</v>
      </c>
      <c r="AJ7" s="3"/>
      <c r="AK7" s="12">
        <v>4</v>
      </c>
      <c r="AL7" s="13">
        <f t="shared" si="16"/>
        <v>138</v>
      </c>
      <c r="AM7" s="12" t="s">
        <v>42</v>
      </c>
      <c r="AN7" s="3" t="str">
        <f t="shared" si="17"/>
        <v>Weston Area Health NHS Trust</v>
      </c>
      <c r="AO7" s="12">
        <v>4</v>
      </c>
      <c r="AP7" s="12">
        <f t="shared" si="18"/>
        <v>9</v>
      </c>
      <c r="AQ7" s="12" t="s">
        <v>44</v>
      </c>
      <c r="AR7" s="3" t="str">
        <f t="shared" si="19"/>
        <v>University Hospital Of North Staffordshire NHS Trust</v>
      </c>
      <c r="AT7" s="12">
        <v>4</v>
      </c>
      <c r="AU7" s="13">
        <f t="shared" si="20"/>
        <v>45</v>
      </c>
      <c r="AV7" s="12" t="s">
        <v>19</v>
      </c>
      <c r="AW7" s="3" t="str">
        <f t="shared" si="21"/>
        <v>Southampton University Hospitals NHS Trust</v>
      </c>
      <c r="AX7" s="12">
        <v>4</v>
      </c>
      <c r="AY7" s="13">
        <f t="shared" si="22"/>
        <v>9</v>
      </c>
      <c r="AZ7" s="12" t="s">
        <v>43</v>
      </c>
      <c r="BA7" s="3" t="str">
        <f t="shared" si="23"/>
        <v>Royal Berkshire Hospital NHS Foundation Trust</v>
      </c>
      <c r="BC7" s="12">
        <v>4</v>
      </c>
      <c r="BD7" s="13">
        <f t="shared" si="24"/>
        <v>70</v>
      </c>
      <c r="BE7" s="12" t="s">
        <v>32</v>
      </c>
      <c r="BF7" s="3" t="str">
        <f t="shared" si="25"/>
        <v>Poole Hospital NHS Trust</v>
      </c>
      <c r="BG7" s="12">
        <v>4</v>
      </c>
      <c r="BH7" s="13">
        <f t="shared" si="26"/>
        <v>126</v>
      </c>
      <c r="BI7" s="12" t="s">
        <v>42</v>
      </c>
      <c r="BJ7" s="3" t="str">
        <f t="shared" si="27"/>
        <v>Weston Area Health NHS Trust</v>
      </c>
      <c r="BL7" s="12">
        <v>4</v>
      </c>
      <c r="BM7" s="13">
        <f t="shared" si="28"/>
        <v>151</v>
      </c>
      <c r="BN7" s="12" t="s">
        <v>50</v>
      </c>
      <c r="BO7" s="3" t="str">
        <f t="shared" si="29"/>
        <v>Queen Mary's Sidcup NHS Trust</v>
      </c>
      <c r="BP7" s="12">
        <v>4</v>
      </c>
      <c r="BQ7" s="13">
        <f t="shared" si="30"/>
        <v>52</v>
      </c>
      <c r="BR7" s="12" t="s">
        <v>51</v>
      </c>
      <c r="BS7" s="3" t="str">
        <f t="shared" si="31"/>
        <v>Northern Devon Healthcare NHS Trust</v>
      </c>
      <c r="BT7" s="3"/>
      <c r="BU7" s="12">
        <v>4</v>
      </c>
      <c r="BV7" s="13">
        <f t="shared" si="32"/>
        <v>60</v>
      </c>
      <c r="BW7" s="12" t="s">
        <v>25</v>
      </c>
      <c r="BX7" s="3" t="str">
        <f t="shared" si="33"/>
        <v>North Cheshire Hospitals NHS Trust</v>
      </c>
      <c r="BY7" s="12">
        <v>4</v>
      </c>
      <c r="BZ7" s="13">
        <f t="shared" si="34"/>
        <v>7</v>
      </c>
      <c r="CA7" s="12" t="s">
        <v>42</v>
      </c>
      <c r="CB7" s="3" t="str">
        <f t="shared" si="35"/>
        <v>Weston Area Health NHS Trust</v>
      </c>
      <c r="CD7" s="12">
        <v>4</v>
      </c>
      <c r="CE7" s="13">
        <f t="shared" si="36"/>
        <v>93</v>
      </c>
      <c r="CF7" s="12" t="s">
        <v>48</v>
      </c>
      <c r="CG7" s="3" t="str">
        <f t="shared" si="37"/>
        <v>Newham University Hospital NHS Trust</v>
      </c>
      <c r="CH7" s="12">
        <v>4</v>
      </c>
      <c r="CI7" s="13">
        <f t="shared" si="38"/>
        <v>12</v>
      </c>
      <c r="CJ7" s="12" t="s">
        <v>49</v>
      </c>
      <c r="CK7" s="3" t="str">
        <f t="shared" si="39"/>
        <v>Countess Of Chester Hospital NHS Foundation Trust</v>
      </c>
    </row>
    <row r="8" spans="1:89">
      <c r="A8" s="12">
        <v>5</v>
      </c>
      <c r="B8" s="13">
        <f t="shared" si="0"/>
        <v>8</v>
      </c>
      <c r="C8" s="12" t="s">
        <v>59</v>
      </c>
      <c r="D8" s="3" t="str">
        <f t="shared" si="1"/>
        <v>George Eliot Hospital NHS Trust</v>
      </c>
      <c r="E8" s="12">
        <v>5</v>
      </c>
      <c r="F8" s="13">
        <f t="shared" si="2"/>
        <v>65</v>
      </c>
      <c r="G8" s="12" t="s">
        <v>57</v>
      </c>
      <c r="H8" s="3" t="str">
        <f t="shared" si="3"/>
        <v>University College London Hospitals NHS Foundation Trust</v>
      </c>
      <c r="J8" s="13">
        <v>5</v>
      </c>
      <c r="K8" s="13">
        <f t="shared" si="4"/>
        <v>108</v>
      </c>
      <c r="L8" s="12" t="s">
        <v>52</v>
      </c>
      <c r="M8" s="3" t="str">
        <f t="shared" si="5"/>
        <v>Sandwell And West Birmingham Hospitals NHS Trust</v>
      </c>
      <c r="N8" s="13">
        <v>5</v>
      </c>
      <c r="O8" s="13">
        <f t="shared" si="6"/>
        <v>85</v>
      </c>
      <c r="P8" s="12" t="s">
        <v>31</v>
      </c>
      <c r="Q8" s="3" t="str">
        <f t="shared" si="7"/>
        <v>Winchester And Eastleigh Healthcare NHS Trust</v>
      </c>
      <c r="R8" s="13"/>
      <c r="S8" s="12">
        <v>5</v>
      </c>
      <c r="T8" s="13">
        <f t="shared" si="8"/>
        <v>15</v>
      </c>
      <c r="U8" s="12" t="s">
        <v>53</v>
      </c>
      <c r="V8" s="3" t="str">
        <f t="shared" si="9"/>
        <v>Northampton General Hospital NHS Trust</v>
      </c>
      <c r="W8" s="12">
        <v>5</v>
      </c>
      <c r="X8" s="13">
        <f t="shared" si="10"/>
        <v>39</v>
      </c>
      <c r="Y8" s="12" t="s">
        <v>54</v>
      </c>
      <c r="Z8" s="3" t="str">
        <f t="shared" si="11"/>
        <v>Luton And Dunstable Hospital NHS Foundation Trust</v>
      </c>
      <c r="AB8" s="12">
        <v>5</v>
      </c>
      <c r="AC8" s="13">
        <f t="shared" si="12"/>
        <v>10</v>
      </c>
      <c r="AD8" s="12" t="s">
        <v>57</v>
      </c>
      <c r="AE8" s="3" t="str">
        <f t="shared" si="13"/>
        <v>University College London Hospitals NHS Foundation Trust</v>
      </c>
      <c r="AF8" s="12">
        <v>5</v>
      </c>
      <c r="AG8" s="13">
        <f t="shared" si="14"/>
        <v>17</v>
      </c>
      <c r="AH8" s="12" t="s">
        <v>58</v>
      </c>
      <c r="AI8" s="3" t="str">
        <f t="shared" si="15"/>
        <v>Brighton And Sussex University Hospitals NHS Trust</v>
      </c>
      <c r="AJ8" s="3"/>
      <c r="AK8" s="12">
        <v>5</v>
      </c>
      <c r="AL8" s="13">
        <f t="shared" si="16"/>
        <v>101</v>
      </c>
      <c r="AM8" s="12" t="s">
        <v>56</v>
      </c>
      <c r="AN8" s="3" t="str">
        <f t="shared" si="17"/>
        <v>Queen Elizabeth Hospital NHS Trust</v>
      </c>
      <c r="AO8" s="12">
        <v>5</v>
      </c>
      <c r="AP8" s="12">
        <f t="shared" si="18"/>
        <v>30</v>
      </c>
      <c r="AQ8" s="12" t="s">
        <v>39</v>
      </c>
      <c r="AR8" s="3" t="str">
        <f t="shared" si="19"/>
        <v>Bedford Hospital NHS Trust</v>
      </c>
      <c r="AT8" s="12">
        <v>5</v>
      </c>
      <c r="AU8" s="13">
        <f t="shared" si="20"/>
        <v>67</v>
      </c>
      <c r="AV8" s="12" t="s">
        <v>5</v>
      </c>
      <c r="AW8" s="3" t="str">
        <f t="shared" si="21"/>
        <v>Salford Royal NHS Foundation Trust</v>
      </c>
      <c r="AX8" s="12">
        <v>5</v>
      </c>
      <c r="AY8" s="13">
        <f t="shared" si="22"/>
        <v>31</v>
      </c>
      <c r="AZ8" s="12" t="s">
        <v>55</v>
      </c>
      <c r="BA8" s="3" t="str">
        <f t="shared" si="23"/>
        <v>Hinchingbrooke Health Care NHS Trust</v>
      </c>
      <c r="BC8" s="12">
        <v>5</v>
      </c>
      <c r="BD8" s="13">
        <f t="shared" si="24"/>
        <v>111</v>
      </c>
      <c r="BE8" s="12" t="s">
        <v>19</v>
      </c>
      <c r="BF8" s="3" t="str">
        <f t="shared" si="25"/>
        <v>Southampton University Hospitals NHS Trust</v>
      </c>
      <c r="BG8" s="12">
        <v>5</v>
      </c>
      <c r="BH8" s="13">
        <f t="shared" si="26"/>
        <v>75</v>
      </c>
      <c r="BI8" s="12" t="s">
        <v>4</v>
      </c>
      <c r="BJ8" s="3" t="str">
        <f t="shared" si="27"/>
        <v>Hereford Hospitals NHS Trust</v>
      </c>
      <c r="BL8" s="12">
        <v>5</v>
      </c>
      <c r="BM8" s="13">
        <f t="shared" si="28"/>
        <v>83</v>
      </c>
      <c r="BN8" s="12" t="s">
        <v>15</v>
      </c>
      <c r="BO8" s="3" t="str">
        <f t="shared" si="29"/>
        <v>Shrewsbury And Telford Hospital NHS Trust</v>
      </c>
      <c r="BP8" s="12">
        <v>5</v>
      </c>
      <c r="BQ8" s="13">
        <f t="shared" si="30"/>
        <v>54</v>
      </c>
      <c r="BR8" s="12" t="s">
        <v>61</v>
      </c>
      <c r="BS8" s="3" t="str">
        <f t="shared" si="31"/>
        <v>West Dorset General Hospitals NHS Trust</v>
      </c>
      <c r="BT8" s="3"/>
      <c r="BU8" s="12">
        <v>5</v>
      </c>
      <c r="BV8" s="13">
        <f t="shared" si="32"/>
        <v>136</v>
      </c>
      <c r="BW8" s="12" t="s">
        <v>47</v>
      </c>
      <c r="BX8" s="3" t="str">
        <f t="shared" si="33"/>
        <v>North Hampshire Hospitals NHS Trust</v>
      </c>
      <c r="BY8" s="12">
        <v>5</v>
      </c>
      <c r="BZ8" s="13">
        <f t="shared" si="34"/>
        <v>112</v>
      </c>
      <c r="CA8" s="12" t="s">
        <v>20</v>
      </c>
      <c r="CB8" s="3" t="str">
        <f t="shared" si="35"/>
        <v>Worthing And Southlands Hospitals NHS Trust</v>
      </c>
      <c r="CD8" s="12">
        <v>5</v>
      </c>
      <c r="CE8" s="13">
        <f t="shared" si="36"/>
        <v>45</v>
      </c>
      <c r="CF8" s="12" t="s">
        <v>60</v>
      </c>
      <c r="CG8" s="3" t="str">
        <f t="shared" si="37"/>
        <v>Dudley Group Of Hospitals NHS Trust</v>
      </c>
      <c r="CH8" s="12">
        <v>5</v>
      </c>
      <c r="CI8" s="13">
        <f t="shared" si="38"/>
        <v>64</v>
      </c>
      <c r="CJ8" s="12" t="s">
        <v>34</v>
      </c>
      <c r="CK8" s="3" t="str">
        <f t="shared" si="39"/>
        <v>The Newcastle Upon Tyne Hospitals NHS Foundation Trust</v>
      </c>
    </row>
    <row r="9" spans="1:89">
      <c r="A9" s="12">
        <v>6</v>
      </c>
      <c r="B9" s="13">
        <f t="shared" si="0"/>
        <v>93</v>
      </c>
      <c r="C9" s="12" t="s">
        <v>18</v>
      </c>
      <c r="D9" s="3" t="str">
        <f t="shared" si="1"/>
        <v>South Warwickshire General Hospitals NHS Trust</v>
      </c>
      <c r="E9" s="12">
        <v>6</v>
      </c>
      <c r="F9" s="13">
        <f t="shared" si="2"/>
        <v>4</v>
      </c>
      <c r="G9" s="12" t="s">
        <v>20</v>
      </c>
      <c r="H9" s="3" t="str">
        <f t="shared" si="3"/>
        <v>Worthing And Southlands Hospitals NHS Trust</v>
      </c>
      <c r="J9" s="13">
        <v>6</v>
      </c>
      <c r="K9" s="13">
        <f t="shared" si="4"/>
        <v>4</v>
      </c>
      <c r="L9" s="12" t="s">
        <v>9</v>
      </c>
      <c r="M9" s="3" t="str">
        <f t="shared" si="5"/>
        <v>Royal West Sussex NHS Trust</v>
      </c>
      <c r="N9" s="13">
        <v>6</v>
      </c>
      <c r="O9" s="13">
        <f t="shared" si="6"/>
        <v>25</v>
      </c>
      <c r="P9" s="12" t="s">
        <v>62</v>
      </c>
      <c r="Q9" s="3" t="str">
        <f t="shared" si="7"/>
        <v>Yeovil District Hospital NHS Foundation Trust</v>
      </c>
      <c r="R9" s="13"/>
      <c r="S9" s="12">
        <v>6</v>
      </c>
      <c r="T9" s="13">
        <f t="shared" si="8"/>
        <v>12</v>
      </c>
      <c r="U9" s="12" t="s">
        <v>63</v>
      </c>
      <c r="V9" s="3" t="str">
        <f t="shared" si="9"/>
        <v>The Rotherham NHS Foundation Trust</v>
      </c>
      <c r="W9" s="12">
        <v>6</v>
      </c>
      <c r="X9" s="13">
        <f t="shared" si="10"/>
        <v>49</v>
      </c>
      <c r="Y9" s="12" t="s">
        <v>64</v>
      </c>
      <c r="Z9" s="3" t="str">
        <f t="shared" si="11"/>
        <v>North Bristol NHS Trust</v>
      </c>
      <c r="AB9" s="12">
        <v>6</v>
      </c>
      <c r="AC9" s="13">
        <f t="shared" si="12"/>
        <v>7</v>
      </c>
      <c r="AD9" s="12" t="s">
        <v>6</v>
      </c>
      <c r="AE9" s="3" t="str">
        <f t="shared" si="13"/>
        <v>The Royal Wolverhampton Hospitals NHS Trust</v>
      </c>
      <c r="AF9" s="12">
        <v>6</v>
      </c>
      <c r="AG9" s="13">
        <f t="shared" si="14"/>
        <v>13</v>
      </c>
      <c r="AH9" s="12" t="s">
        <v>68</v>
      </c>
      <c r="AI9" s="3" t="str">
        <f t="shared" si="15"/>
        <v>Imperial College Healthcare NHS Trust</v>
      </c>
      <c r="AJ9" s="3"/>
      <c r="AK9" s="12">
        <v>6</v>
      </c>
      <c r="AL9" s="13">
        <f t="shared" si="16"/>
        <v>52</v>
      </c>
      <c r="AM9" s="12" t="s">
        <v>25</v>
      </c>
      <c r="AN9" s="3" t="str">
        <f t="shared" si="17"/>
        <v>North Cheshire Hospitals NHS Trust</v>
      </c>
      <c r="AO9" s="12">
        <v>6</v>
      </c>
      <c r="AP9" s="12">
        <f t="shared" si="18"/>
        <v>86</v>
      </c>
      <c r="AQ9" s="12" t="s">
        <v>67</v>
      </c>
      <c r="AR9" s="3" t="str">
        <f t="shared" si="19"/>
        <v>Barnet And Chase Farm Hospitals NHS Trust</v>
      </c>
      <c r="AT9" s="12">
        <v>6</v>
      </c>
      <c r="AU9" s="13">
        <f t="shared" si="20"/>
        <v>19</v>
      </c>
      <c r="AV9" s="12" t="s">
        <v>65</v>
      </c>
      <c r="AW9" s="3" t="str">
        <f t="shared" si="21"/>
        <v>United Bristol Healthcare NHS Trust</v>
      </c>
      <c r="AX9" s="12">
        <v>6</v>
      </c>
      <c r="AY9" s="13">
        <f t="shared" si="22"/>
        <v>34</v>
      </c>
      <c r="AZ9" s="12" t="s">
        <v>66</v>
      </c>
      <c r="BA9" s="3" t="str">
        <f t="shared" si="23"/>
        <v>Buckinghamshire Hospitals NHS Trust</v>
      </c>
      <c r="BC9" s="12">
        <v>6</v>
      </c>
      <c r="BD9" s="13">
        <f t="shared" si="24"/>
        <v>28</v>
      </c>
      <c r="BE9" s="12" t="s">
        <v>7</v>
      </c>
      <c r="BF9" s="3" t="str">
        <f t="shared" si="25"/>
        <v>Gloucestershire Hospitals NHS Foundation Trust</v>
      </c>
      <c r="BG9" s="12">
        <v>6</v>
      </c>
      <c r="BH9" s="13">
        <f t="shared" si="26"/>
        <v>52</v>
      </c>
      <c r="BI9" s="12" t="s">
        <v>55</v>
      </c>
      <c r="BJ9" s="3" t="str">
        <f t="shared" si="27"/>
        <v>Hinchingbrooke Health Care NHS Trust</v>
      </c>
      <c r="BL9" s="12">
        <v>6</v>
      </c>
      <c r="BM9" s="13">
        <f t="shared" si="28"/>
        <v>11</v>
      </c>
      <c r="BN9" s="12" t="s">
        <v>42</v>
      </c>
      <c r="BO9" s="3" t="str">
        <f t="shared" si="29"/>
        <v>Weston Area Health NHS Trust</v>
      </c>
      <c r="BP9" s="12">
        <v>6</v>
      </c>
      <c r="BQ9" s="13">
        <f t="shared" si="30"/>
        <v>69</v>
      </c>
      <c r="BR9" s="12" t="s">
        <v>24</v>
      </c>
      <c r="BS9" s="3" t="str">
        <f t="shared" si="31"/>
        <v>South Devon Healthcare NHS Foundation Trust</v>
      </c>
      <c r="BT9" s="3"/>
      <c r="BU9" s="12">
        <v>6</v>
      </c>
      <c r="BV9" s="13">
        <f t="shared" si="32"/>
        <v>1</v>
      </c>
      <c r="BW9" s="12" t="s">
        <v>16</v>
      </c>
      <c r="BX9" s="3" t="str">
        <f t="shared" si="33"/>
        <v>Kingston Hospital NHS Trust</v>
      </c>
      <c r="BY9" s="12">
        <v>6</v>
      </c>
      <c r="BZ9" s="13">
        <f t="shared" si="34"/>
        <v>57</v>
      </c>
      <c r="CA9" s="12" t="s">
        <v>70</v>
      </c>
      <c r="CB9" s="3" t="str">
        <f t="shared" si="35"/>
        <v>The Queen Elizabeth Hospital King's Lynn NHS Trust</v>
      </c>
      <c r="CD9" s="12">
        <v>6</v>
      </c>
      <c r="CE9" s="13">
        <f t="shared" si="36"/>
        <v>51</v>
      </c>
      <c r="CF9" s="12" t="s">
        <v>69</v>
      </c>
      <c r="CG9" s="3" t="str">
        <f t="shared" si="37"/>
        <v>Derby Hospitals NHS Foundation Trust</v>
      </c>
      <c r="CH9" s="12">
        <v>6</v>
      </c>
      <c r="CI9" s="13">
        <f t="shared" si="38"/>
        <v>136</v>
      </c>
      <c r="CJ9" s="12" t="s">
        <v>45</v>
      </c>
      <c r="CK9" s="3" t="str">
        <f t="shared" si="39"/>
        <v>St George's Healthcare NHS Trust</v>
      </c>
    </row>
    <row r="10" spans="1:89">
      <c r="A10" s="12">
        <v>7</v>
      </c>
      <c r="B10" s="13">
        <f t="shared" si="0"/>
        <v>4</v>
      </c>
      <c r="C10" s="12" t="s">
        <v>47</v>
      </c>
      <c r="D10" s="3" t="str">
        <f t="shared" si="1"/>
        <v>North Hampshire Hospitals NHS Trust</v>
      </c>
      <c r="E10" s="12">
        <v>7</v>
      </c>
      <c r="F10" s="13">
        <f t="shared" si="2"/>
        <v>101</v>
      </c>
      <c r="G10" s="12" t="s">
        <v>72</v>
      </c>
      <c r="H10" s="3" t="str">
        <f t="shared" si="3"/>
        <v>Ealing Hospital NHS Trust</v>
      </c>
      <c r="J10" s="13">
        <v>7</v>
      </c>
      <c r="K10" s="13">
        <f t="shared" si="4"/>
        <v>40</v>
      </c>
      <c r="L10" s="12" t="s">
        <v>16</v>
      </c>
      <c r="M10" s="3" t="str">
        <f t="shared" si="5"/>
        <v>Kingston Hospital NHS Trust</v>
      </c>
      <c r="N10" s="13">
        <v>7</v>
      </c>
      <c r="O10" s="13">
        <f t="shared" si="6"/>
        <v>120</v>
      </c>
      <c r="P10" s="12" t="s">
        <v>35</v>
      </c>
      <c r="Q10" s="3" t="str">
        <f t="shared" si="7"/>
        <v>Plymouth Hospitals NHS Trust</v>
      </c>
      <c r="R10" s="13"/>
      <c r="S10" s="12">
        <v>7</v>
      </c>
      <c r="T10" s="13">
        <f t="shared" si="8"/>
        <v>48</v>
      </c>
      <c r="U10" s="12" t="s">
        <v>71</v>
      </c>
      <c r="V10" s="3" t="str">
        <f t="shared" si="9"/>
        <v>East Lancashire Hospitals NHS Trust</v>
      </c>
      <c r="W10" s="12">
        <v>7</v>
      </c>
      <c r="X10" s="13">
        <f t="shared" si="10"/>
        <v>17</v>
      </c>
      <c r="Y10" s="12" t="s">
        <v>27</v>
      </c>
      <c r="Z10" s="3" t="str">
        <f t="shared" si="11"/>
        <v>North Tees And Hartlepool NHS Trust</v>
      </c>
      <c r="AB10" s="12">
        <v>7</v>
      </c>
      <c r="AC10" s="13">
        <f t="shared" si="12"/>
        <v>8</v>
      </c>
      <c r="AD10" s="12" t="s">
        <v>65</v>
      </c>
      <c r="AE10" s="3" t="str">
        <f t="shared" si="13"/>
        <v>United Bristol Healthcare NHS Trust</v>
      </c>
      <c r="AF10" s="12">
        <v>7</v>
      </c>
      <c r="AG10" s="13">
        <f t="shared" si="14"/>
        <v>6</v>
      </c>
      <c r="AH10" s="12" t="s">
        <v>6</v>
      </c>
      <c r="AI10" s="3" t="str">
        <f t="shared" si="15"/>
        <v>The Royal Wolverhampton Hospitals NHS Trust</v>
      </c>
      <c r="AJ10" s="3"/>
      <c r="AK10" s="12">
        <v>7</v>
      </c>
      <c r="AL10" s="13">
        <f t="shared" si="16"/>
        <v>13</v>
      </c>
      <c r="AM10" s="12" t="s">
        <v>20</v>
      </c>
      <c r="AN10" s="3" t="str">
        <f t="shared" si="17"/>
        <v>Worthing And Southlands Hospitals NHS Trust</v>
      </c>
      <c r="AO10" s="12">
        <v>7</v>
      </c>
      <c r="AP10" s="12">
        <f t="shared" si="18"/>
        <v>46</v>
      </c>
      <c r="AQ10" s="12" t="s">
        <v>10</v>
      </c>
      <c r="AR10" s="3" t="str">
        <f t="shared" si="19"/>
        <v>University Hospitals Of Leicester NHS Trust</v>
      </c>
      <c r="AT10" s="12">
        <v>7</v>
      </c>
      <c r="AU10" s="13">
        <f t="shared" si="20"/>
        <v>65</v>
      </c>
      <c r="AV10" s="12" t="s">
        <v>8</v>
      </c>
      <c r="AW10" s="3" t="str">
        <f t="shared" si="21"/>
        <v>York Hospitals NHS Foundation Trust</v>
      </c>
      <c r="AX10" s="12">
        <v>7</v>
      </c>
      <c r="AY10" s="13">
        <f t="shared" si="22"/>
        <v>68</v>
      </c>
      <c r="AZ10" s="12" t="s">
        <v>24</v>
      </c>
      <c r="BA10" s="3" t="str">
        <f t="shared" si="23"/>
        <v>South Devon Healthcare NHS Foundation Trust</v>
      </c>
      <c r="BC10" s="12">
        <v>7</v>
      </c>
      <c r="BD10" s="13">
        <f t="shared" si="24"/>
        <v>34</v>
      </c>
      <c r="BE10" s="12" t="s">
        <v>43</v>
      </c>
      <c r="BF10" s="3" t="str">
        <f t="shared" si="25"/>
        <v>Royal Berkshire Hospital NHS Foundation Trust</v>
      </c>
      <c r="BG10" s="12">
        <v>7</v>
      </c>
      <c r="BH10" s="13">
        <f t="shared" si="26"/>
        <v>103</v>
      </c>
      <c r="BI10" s="12" t="s">
        <v>24</v>
      </c>
      <c r="BJ10" s="3" t="str">
        <f t="shared" si="27"/>
        <v>South Devon Healthcare NHS Foundation Trust</v>
      </c>
      <c r="BL10" s="12">
        <v>7</v>
      </c>
      <c r="BM10" s="13">
        <f t="shared" si="28"/>
        <v>95</v>
      </c>
      <c r="BN10" s="12" t="s">
        <v>74</v>
      </c>
      <c r="BO10" s="3" t="str">
        <f t="shared" si="29"/>
        <v>Barts And The London NHS Trust</v>
      </c>
      <c r="BP10" s="12">
        <v>7</v>
      </c>
      <c r="BQ10" s="13">
        <f t="shared" si="30"/>
        <v>16</v>
      </c>
      <c r="BR10" s="12" t="s">
        <v>70</v>
      </c>
      <c r="BS10" s="3" t="str">
        <f t="shared" si="31"/>
        <v>The Queen Elizabeth Hospital King's Lynn NHS Trust</v>
      </c>
      <c r="BT10" s="3"/>
      <c r="BU10" s="12">
        <v>7</v>
      </c>
      <c r="BV10" s="13">
        <f t="shared" si="32"/>
        <v>4</v>
      </c>
      <c r="BW10" s="12" t="s">
        <v>42</v>
      </c>
      <c r="BX10" s="3" t="str">
        <f t="shared" si="33"/>
        <v>Weston Area Health NHS Trust</v>
      </c>
      <c r="BY10" s="12">
        <v>7</v>
      </c>
      <c r="BZ10" s="13">
        <f t="shared" si="34"/>
        <v>17</v>
      </c>
      <c r="CA10" s="12" t="s">
        <v>18</v>
      </c>
      <c r="CB10" s="3" t="str">
        <f t="shared" si="35"/>
        <v>South Warwickshire General Hospitals NHS Trust</v>
      </c>
      <c r="CD10" s="12">
        <v>7</v>
      </c>
      <c r="CE10" s="13">
        <f t="shared" si="36"/>
        <v>19</v>
      </c>
      <c r="CF10" s="12" t="s">
        <v>73</v>
      </c>
      <c r="CG10" s="3" t="str">
        <f t="shared" si="37"/>
        <v>Homerton University Hospital NHS Foundation Trust</v>
      </c>
      <c r="CH10" s="12">
        <v>7</v>
      </c>
      <c r="CI10" s="13">
        <f t="shared" si="38"/>
        <v>3</v>
      </c>
      <c r="CJ10" s="12" t="s">
        <v>30</v>
      </c>
      <c r="CK10" s="3" t="str">
        <f t="shared" si="39"/>
        <v>Royal Devon And Exeter NHS Foundation Trust</v>
      </c>
    </row>
    <row r="11" spans="1:89">
      <c r="A11" s="12">
        <v>8</v>
      </c>
      <c r="B11" s="13">
        <f t="shared" si="0"/>
        <v>102</v>
      </c>
      <c r="C11" s="12" t="s">
        <v>81</v>
      </c>
      <c r="D11" s="3" t="str">
        <f t="shared" si="1"/>
        <v>Lancashire Teaching Hospitals NHS Foundation Trust</v>
      </c>
      <c r="E11" s="12">
        <v>8</v>
      </c>
      <c r="F11" s="13">
        <f t="shared" si="2"/>
        <v>5</v>
      </c>
      <c r="G11" s="12" t="s">
        <v>59</v>
      </c>
      <c r="H11" s="3" t="str">
        <f t="shared" si="3"/>
        <v>George Eliot Hospital NHS Trust</v>
      </c>
      <c r="J11" s="13">
        <v>8</v>
      </c>
      <c r="K11" s="13">
        <f t="shared" si="4"/>
        <v>135</v>
      </c>
      <c r="L11" s="12" t="s">
        <v>75</v>
      </c>
      <c r="M11" s="3" t="str">
        <f t="shared" si="5"/>
        <v>University Hospitals Of Morecambe Bay NHS Trust</v>
      </c>
      <c r="N11" s="13">
        <v>8</v>
      </c>
      <c r="O11" s="13">
        <f t="shared" si="6"/>
        <v>24</v>
      </c>
      <c r="P11" s="12" t="s">
        <v>76</v>
      </c>
      <c r="Q11" s="3" t="str">
        <f t="shared" si="7"/>
        <v>Maidstone And Tunbridge Wells NHS Trust</v>
      </c>
      <c r="R11" s="13"/>
      <c r="S11" s="12">
        <v>8</v>
      </c>
      <c r="T11" s="13">
        <f t="shared" si="8"/>
        <v>79</v>
      </c>
      <c r="U11" s="12" t="s">
        <v>44</v>
      </c>
      <c r="V11" s="3" t="str">
        <f t="shared" si="9"/>
        <v>University Hospital Of North Staffordshire NHS Trust</v>
      </c>
      <c r="W11" s="12">
        <v>8</v>
      </c>
      <c r="X11" s="13">
        <f t="shared" si="10"/>
        <v>19</v>
      </c>
      <c r="Y11" s="12" t="s">
        <v>77</v>
      </c>
      <c r="Z11" s="3" t="str">
        <f t="shared" si="11"/>
        <v>East Kent Hospitals NHS Trust</v>
      </c>
      <c r="AB11" s="12">
        <v>8</v>
      </c>
      <c r="AC11" s="13">
        <f t="shared" si="12"/>
        <v>24</v>
      </c>
      <c r="AD11" s="12" t="s">
        <v>80</v>
      </c>
      <c r="AE11" s="3" t="str">
        <f t="shared" si="13"/>
        <v>Central Manchester And Manchester Children's University Hospitals NHS Trust</v>
      </c>
      <c r="AF11" s="12">
        <v>8</v>
      </c>
      <c r="AG11" s="13">
        <f t="shared" si="14"/>
        <v>7</v>
      </c>
      <c r="AH11" s="12" t="s">
        <v>65</v>
      </c>
      <c r="AI11" s="3" t="str">
        <f t="shared" si="15"/>
        <v>United Bristol Healthcare NHS Trust</v>
      </c>
      <c r="AJ11" s="3"/>
      <c r="AK11" s="12">
        <v>8</v>
      </c>
      <c r="AL11" s="13">
        <f t="shared" si="16"/>
        <v>34</v>
      </c>
      <c r="AM11" s="12" t="s">
        <v>79</v>
      </c>
      <c r="AN11" s="3" t="str">
        <f t="shared" si="17"/>
        <v>Ashford And St Peter's Hospitals NHS Trust</v>
      </c>
      <c r="AO11" s="12">
        <v>8</v>
      </c>
      <c r="AP11" s="12">
        <f t="shared" si="18"/>
        <v>75</v>
      </c>
      <c r="AQ11" s="12" t="s">
        <v>26</v>
      </c>
      <c r="AR11" s="3" t="str">
        <f t="shared" si="19"/>
        <v>Taunton And Somerset NHS Trust</v>
      </c>
      <c r="AT11" s="12">
        <v>8</v>
      </c>
      <c r="AU11" s="13">
        <f t="shared" si="20"/>
        <v>74</v>
      </c>
      <c r="AV11" s="12" t="s">
        <v>32</v>
      </c>
      <c r="AW11" s="3" t="str">
        <f t="shared" si="21"/>
        <v>Poole Hospital NHS Trust</v>
      </c>
      <c r="AX11" s="12">
        <v>8</v>
      </c>
      <c r="AY11" s="13">
        <f t="shared" si="22"/>
        <v>22</v>
      </c>
      <c r="AZ11" s="12" t="s">
        <v>79</v>
      </c>
      <c r="BA11" s="3" t="str">
        <f t="shared" si="23"/>
        <v>Ashford And St Peter's Hospitals NHS Trust</v>
      </c>
      <c r="BC11" s="12">
        <v>8</v>
      </c>
      <c r="BD11" s="13">
        <f t="shared" si="24"/>
        <v>53</v>
      </c>
      <c r="BE11" s="12" t="s">
        <v>1</v>
      </c>
      <c r="BF11" s="3" t="str">
        <f t="shared" si="25"/>
        <v>Sherwood Forest Hospitals NHS Foundation Trust</v>
      </c>
      <c r="BG11" s="12">
        <v>8</v>
      </c>
      <c r="BH11" s="13">
        <f t="shared" si="26"/>
        <v>127</v>
      </c>
      <c r="BI11" s="12" t="s">
        <v>78</v>
      </c>
      <c r="BJ11" s="3" t="str">
        <f t="shared" si="27"/>
        <v>Sheffield Childrens NHS Foundation Trust</v>
      </c>
      <c r="BL11" s="12">
        <v>8</v>
      </c>
      <c r="BM11" s="13">
        <f t="shared" si="28"/>
        <v>107</v>
      </c>
      <c r="BN11" s="12" t="s">
        <v>22</v>
      </c>
      <c r="BO11" s="3" t="str">
        <f t="shared" si="29"/>
        <v>University Hospital Birmingham NHS Foundation Trust</v>
      </c>
      <c r="BP11" s="12">
        <v>8</v>
      </c>
      <c r="BQ11" s="13">
        <f t="shared" si="30"/>
        <v>47</v>
      </c>
      <c r="BR11" s="12" t="s">
        <v>17</v>
      </c>
      <c r="BS11" s="3" t="str">
        <f t="shared" si="31"/>
        <v>Heatherwood And Wexham Park Hospitals NHS Trust</v>
      </c>
      <c r="BT11" s="3"/>
      <c r="BU11" s="12">
        <v>8</v>
      </c>
      <c r="BV11" s="13">
        <f t="shared" si="32"/>
        <v>119</v>
      </c>
      <c r="BW11" s="12" t="s">
        <v>83</v>
      </c>
      <c r="BX11" s="3" t="str">
        <f t="shared" si="33"/>
        <v>Chesterfield Royal Hospital NHS Foundation Trust</v>
      </c>
      <c r="BY11" s="12">
        <v>8</v>
      </c>
      <c r="BZ11" s="13">
        <f t="shared" si="34"/>
        <v>45</v>
      </c>
      <c r="CA11" s="12" t="s">
        <v>77</v>
      </c>
      <c r="CB11" s="3" t="str">
        <f t="shared" si="35"/>
        <v>East Kent Hospitals NHS Trust</v>
      </c>
      <c r="CD11" s="12">
        <v>8</v>
      </c>
      <c r="CE11" s="13">
        <f t="shared" si="36"/>
        <v>94</v>
      </c>
      <c r="CF11" s="12" t="s">
        <v>82</v>
      </c>
      <c r="CG11" s="3" t="str">
        <f t="shared" si="37"/>
        <v>City Hospitals Sunderland NHS Foundation Trust</v>
      </c>
      <c r="CH11" s="12">
        <v>8</v>
      </c>
      <c r="CI11" s="13">
        <f t="shared" si="38"/>
        <v>10</v>
      </c>
      <c r="CJ11" s="12" t="s">
        <v>6</v>
      </c>
      <c r="CK11" s="3" t="str">
        <f t="shared" si="39"/>
        <v>The Royal Wolverhampton Hospitals NHS Trust</v>
      </c>
    </row>
    <row r="12" spans="1:89">
      <c r="A12" s="12">
        <v>9</v>
      </c>
      <c r="B12" s="13">
        <f t="shared" si="0"/>
        <v>45</v>
      </c>
      <c r="C12" s="12" t="s">
        <v>27</v>
      </c>
      <c r="D12" s="3" t="str">
        <f t="shared" si="1"/>
        <v>North Tees And Hartlepool NHS Trust</v>
      </c>
      <c r="E12" s="12">
        <v>9</v>
      </c>
      <c r="F12" s="13">
        <f t="shared" si="2"/>
        <v>45</v>
      </c>
      <c r="G12" s="12" t="s">
        <v>88</v>
      </c>
      <c r="H12" s="3" t="str">
        <f t="shared" si="3"/>
        <v>University Hospitals Coventry And Warwickshire NHS</v>
      </c>
      <c r="J12" s="13">
        <v>9</v>
      </c>
      <c r="K12" s="13">
        <f t="shared" si="4"/>
        <v>101</v>
      </c>
      <c r="L12" s="12" t="s">
        <v>60</v>
      </c>
      <c r="M12" s="3" t="str">
        <f t="shared" si="5"/>
        <v>Dudley Group Of Hospitals NHS Trust</v>
      </c>
      <c r="N12" s="13">
        <v>9</v>
      </c>
      <c r="O12" s="13">
        <f t="shared" si="6"/>
        <v>10</v>
      </c>
      <c r="P12" s="12" t="s">
        <v>26</v>
      </c>
      <c r="Q12" s="3" t="str">
        <f t="shared" si="7"/>
        <v>Taunton And Somerset NHS Trust</v>
      </c>
      <c r="R12" s="13"/>
      <c r="S12" s="12">
        <v>9</v>
      </c>
      <c r="T12" s="13">
        <f t="shared" si="8"/>
        <v>22</v>
      </c>
      <c r="U12" s="12" t="s">
        <v>84</v>
      </c>
      <c r="V12" s="3" t="str">
        <f t="shared" si="9"/>
        <v>County Durham And Darlington NHS Foundation Trust</v>
      </c>
      <c r="W12" s="12">
        <v>9</v>
      </c>
      <c r="X12" s="13">
        <f t="shared" si="10"/>
        <v>78</v>
      </c>
      <c r="Y12" s="12" t="s">
        <v>62</v>
      </c>
      <c r="Z12" s="3" t="str">
        <f t="shared" si="11"/>
        <v>Yeovil District Hospital NHS Foundation Trust</v>
      </c>
      <c r="AB12" s="12">
        <v>9</v>
      </c>
      <c r="AC12" s="13">
        <f t="shared" si="12"/>
        <v>14</v>
      </c>
      <c r="AD12" s="12" t="s">
        <v>87</v>
      </c>
      <c r="AE12" s="3" t="str">
        <f t="shared" si="13"/>
        <v>Nottingham University Hospitals NHS Trust</v>
      </c>
      <c r="AF12" s="12">
        <v>9</v>
      </c>
      <c r="AG12" s="13">
        <f t="shared" si="14"/>
        <v>16</v>
      </c>
      <c r="AH12" s="12" t="s">
        <v>19</v>
      </c>
      <c r="AI12" s="3" t="str">
        <f t="shared" si="15"/>
        <v>Southampton University Hospitals NHS Trust</v>
      </c>
      <c r="AJ12" s="3"/>
      <c r="AK12" s="12">
        <v>9</v>
      </c>
      <c r="AL12" s="13">
        <f t="shared" si="16"/>
        <v>4</v>
      </c>
      <c r="AM12" s="12" t="s">
        <v>44</v>
      </c>
      <c r="AN12" s="3" t="str">
        <f t="shared" si="17"/>
        <v>University Hospital Of North Staffordshire NHS Trust</v>
      </c>
      <c r="AO12" s="12">
        <v>9</v>
      </c>
      <c r="AP12" s="12">
        <f t="shared" si="18"/>
        <v>108</v>
      </c>
      <c r="AQ12" s="12" t="s">
        <v>86</v>
      </c>
      <c r="AR12" s="3" t="str">
        <f t="shared" si="19"/>
        <v>Mid Staffordshire General Hospitals NHS Trust</v>
      </c>
      <c r="AT12" s="12">
        <v>9</v>
      </c>
      <c r="AU12" s="13">
        <f t="shared" si="20"/>
        <v>4</v>
      </c>
      <c r="AV12" s="12" t="s">
        <v>43</v>
      </c>
      <c r="AW12" s="3" t="str">
        <f t="shared" si="21"/>
        <v>Royal Berkshire Hospital NHS Foundation Trust</v>
      </c>
      <c r="AX12" s="12">
        <v>9</v>
      </c>
      <c r="AY12" s="13">
        <f t="shared" si="22"/>
        <v>50</v>
      </c>
      <c r="AZ12" s="12" t="s">
        <v>64</v>
      </c>
      <c r="BA12" s="3" t="str">
        <f t="shared" si="23"/>
        <v>North Bristol NHS Trust</v>
      </c>
      <c r="BC12" s="12">
        <v>9</v>
      </c>
      <c r="BD12" s="13">
        <f t="shared" si="24"/>
        <v>31</v>
      </c>
      <c r="BE12" s="12" t="s">
        <v>85</v>
      </c>
      <c r="BF12" s="3" t="str">
        <f t="shared" si="25"/>
        <v>Royal United Hospital Bath NHS Trust</v>
      </c>
      <c r="BG12" s="12">
        <v>9</v>
      </c>
      <c r="BH12" s="13">
        <f t="shared" si="26"/>
        <v>64</v>
      </c>
      <c r="BI12" s="12" t="s">
        <v>31</v>
      </c>
      <c r="BJ12" s="3" t="str">
        <f t="shared" si="27"/>
        <v>Winchester And Eastleigh Healthcare NHS Trust</v>
      </c>
      <c r="BL12" s="12">
        <v>9</v>
      </c>
      <c r="BM12" s="13">
        <f t="shared" si="28"/>
        <v>97</v>
      </c>
      <c r="BN12" s="12" t="s">
        <v>47</v>
      </c>
      <c r="BO12" s="3" t="str">
        <f t="shared" si="29"/>
        <v>North Hampshire Hospitals NHS Trust</v>
      </c>
      <c r="BP12" s="12">
        <v>9</v>
      </c>
      <c r="BQ12" s="13">
        <f t="shared" si="30"/>
        <v>26</v>
      </c>
      <c r="BR12" s="12" t="s">
        <v>4</v>
      </c>
      <c r="BS12" s="3" t="str">
        <f t="shared" si="31"/>
        <v>Hereford Hospitals NHS Trust</v>
      </c>
      <c r="BT12" s="3"/>
      <c r="BU12" s="12">
        <v>9</v>
      </c>
      <c r="BV12" s="13">
        <f t="shared" si="32"/>
        <v>117</v>
      </c>
      <c r="BW12" s="12" t="s">
        <v>17</v>
      </c>
      <c r="BX12" s="3" t="str">
        <f t="shared" si="33"/>
        <v>Heatherwood And Wexham Park Hospitals NHS Trust</v>
      </c>
      <c r="BY12" s="12">
        <v>9</v>
      </c>
      <c r="BZ12" s="13">
        <f t="shared" si="34"/>
        <v>76</v>
      </c>
      <c r="CA12" s="12" t="s">
        <v>10</v>
      </c>
      <c r="CB12" s="3" t="str">
        <f t="shared" si="35"/>
        <v>University Hospitals Of Leicester NHS Trust</v>
      </c>
      <c r="CD12" s="12">
        <v>9</v>
      </c>
      <c r="CE12" s="13">
        <f t="shared" si="36"/>
        <v>1</v>
      </c>
      <c r="CF12" s="12" t="s">
        <v>14</v>
      </c>
      <c r="CG12" s="3" t="str">
        <f t="shared" si="37"/>
        <v>Great Ormond Street Hospital For Children NHS Trust</v>
      </c>
      <c r="CH12" s="12">
        <v>9</v>
      </c>
      <c r="CI12" s="13">
        <f t="shared" si="38"/>
        <v>23</v>
      </c>
      <c r="CJ12" s="12" t="s">
        <v>29</v>
      </c>
      <c r="CK12" s="3" t="str">
        <f t="shared" si="39"/>
        <v>North West London Hospitals NHS Trust</v>
      </c>
    </row>
    <row r="13" spans="1:89">
      <c r="A13" s="12">
        <v>10</v>
      </c>
      <c r="B13" s="13">
        <f t="shared" si="0"/>
        <v>46</v>
      </c>
      <c r="C13" s="12" t="s">
        <v>91</v>
      </c>
      <c r="D13" s="3" t="str">
        <f t="shared" si="1"/>
        <v>Worcestershire Acute Hospitals NHS Trust</v>
      </c>
      <c r="E13" s="12">
        <v>10</v>
      </c>
      <c r="F13" s="13">
        <f t="shared" si="2"/>
        <v>23</v>
      </c>
      <c r="G13" s="12" t="s">
        <v>68</v>
      </c>
      <c r="H13" s="3" t="str">
        <f t="shared" si="3"/>
        <v>Imperial College Healthcare NHS Trust</v>
      </c>
      <c r="J13" s="13">
        <v>10</v>
      </c>
      <c r="K13" s="13">
        <f t="shared" si="4"/>
        <v>9</v>
      </c>
      <c r="L13" s="12" t="s">
        <v>26</v>
      </c>
      <c r="M13" s="3" t="str">
        <f t="shared" si="5"/>
        <v>Taunton And Somerset NHS Trust</v>
      </c>
      <c r="N13" s="13">
        <v>10</v>
      </c>
      <c r="O13" s="13">
        <f t="shared" si="6"/>
        <v>59</v>
      </c>
      <c r="P13" s="12" t="s">
        <v>54</v>
      </c>
      <c r="Q13" s="3" t="str">
        <f t="shared" si="7"/>
        <v>Luton And Dunstable Hospital NHS Foundation Trust</v>
      </c>
      <c r="R13" s="13"/>
      <c r="S13" s="12">
        <v>10</v>
      </c>
      <c r="T13" s="13">
        <f t="shared" si="8"/>
        <v>14</v>
      </c>
      <c r="U13" s="12" t="s">
        <v>23</v>
      </c>
      <c r="V13" s="3" t="str">
        <f t="shared" si="9"/>
        <v>Salisbury NHS Foundation Trust</v>
      </c>
      <c r="W13" s="12">
        <v>10</v>
      </c>
      <c r="X13" s="13">
        <f t="shared" si="10"/>
        <v>57</v>
      </c>
      <c r="Y13" s="12" t="s">
        <v>59</v>
      </c>
      <c r="Z13" s="3" t="str">
        <f t="shared" si="11"/>
        <v>George Eliot Hospital NHS Trust</v>
      </c>
      <c r="AB13" s="12">
        <v>10</v>
      </c>
      <c r="AC13" s="13">
        <f t="shared" si="12"/>
        <v>27</v>
      </c>
      <c r="AD13" s="12" t="s">
        <v>74</v>
      </c>
      <c r="AE13" s="3" t="str">
        <f t="shared" si="13"/>
        <v>Barts And The London NHS Trust</v>
      </c>
      <c r="AF13" s="12">
        <v>10</v>
      </c>
      <c r="AG13" s="13">
        <f t="shared" si="14"/>
        <v>5</v>
      </c>
      <c r="AH13" s="12" t="s">
        <v>57</v>
      </c>
      <c r="AI13" s="3" t="str">
        <f t="shared" si="15"/>
        <v>University College London Hospitals NHS Foundation Trust</v>
      </c>
      <c r="AJ13" s="3"/>
      <c r="AK13" s="12">
        <v>10</v>
      </c>
      <c r="AL13" s="13">
        <f t="shared" si="16"/>
        <v>98</v>
      </c>
      <c r="AM13" s="12" t="s">
        <v>89</v>
      </c>
      <c r="AN13" s="3" t="str">
        <f t="shared" si="17"/>
        <v>The Royal Bournemouth And Christchurch Hospitals NHS Foundation Trust</v>
      </c>
      <c r="AO13" s="12">
        <v>10</v>
      </c>
      <c r="AP13" s="12">
        <f t="shared" si="18"/>
        <v>28</v>
      </c>
      <c r="AQ13" s="12" t="s">
        <v>90</v>
      </c>
      <c r="AR13" s="3" t="str">
        <f t="shared" si="19"/>
        <v>Mid Essex Hospital Services NHS Trust</v>
      </c>
      <c r="AT13" s="12">
        <v>10</v>
      </c>
      <c r="AU13" s="13">
        <f t="shared" si="20"/>
        <v>96</v>
      </c>
      <c r="AV13" s="12" t="s">
        <v>1</v>
      </c>
      <c r="AW13" s="3" t="str">
        <f t="shared" si="21"/>
        <v>Sherwood Forest Hospitals NHS Foundation Trust</v>
      </c>
      <c r="AX13" s="12">
        <v>10</v>
      </c>
      <c r="AY13" s="13">
        <f t="shared" si="22"/>
        <v>130</v>
      </c>
      <c r="AZ13" s="12" t="s">
        <v>2</v>
      </c>
      <c r="BA13" s="3" t="str">
        <f t="shared" si="23"/>
        <v>West Suffolk Hospitals NHS Trust</v>
      </c>
      <c r="BC13" s="12">
        <v>10</v>
      </c>
      <c r="BD13" s="13">
        <f t="shared" si="24"/>
        <v>41</v>
      </c>
      <c r="BE13" s="12" t="s">
        <v>18</v>
      </c>
      <c r="BF13" s="3" t="str">
        <f t="shared" si="25"/>
        <v>South Warwickshire General Hospitals NHS Trust</v>
      </c>
      <c r="BG13" s="12">
        <v>10</v>
      </c>
      <c r="BH13" s="13">
        <f t="shared" si="26"/>
        <v>121</v>
      </c>
      <c r="BI13" s="12" t="s">
        <v>9</v>
      </c>
      <c r="BJ13" s="3" t="str">
        <f t="shared" si="27"/>
        <v>Royal West Sussex NHS Trust</v>
      </c>
      <c r="BL13" s="12">
        <v>10</v>
      </c>
      <c r="BM13" s="13">
        <f t="shared" si="28"/>
        <v>118</v>
      </c>
      <c r="BN13" s="12" t="s">
        <v>71</v>
      </c>
      <c r="BO13" s="3" t="str">
        <f t="shared" si="29"/>
        <v>East Lancashire Hospitals NHS Trust</v>
      </c>
      <c r="BP13" s="12">
        <v>10</v>
      </c>
      <c r="BQ13" s="13">
        <f t="shared" si="30"/>
        <v>67</v>
      </c>
      <c r="BR13" s="12" t="s">
        <v>33</v>
      </c>
      <c r="BS13" s="3" t="str">
        <f t="shared" si="31"/>
        <v>Doncaster And Bassetlaw Hospitals NHS Foundation Trust</v>
      </c>
      <c r="BT13" s="3"/>
      <c r="BU13" s="12">
        <v>10</v>
      </c>
      <c r="BV13" s="13">
        <f t="shared" si="32"/>
        <v>32</v>
      </c>
      <c r="BW13" s="12" t="s">
        <v>93</v>
      </c>
      <c r="BX13" s="3" t="str">
        <f t="shared" si="33"/>
        <v>Medway NHS Trust</v>
      </c>
      <c r="BY13" s="12">
        <v>10</v>
      </c>
      <c r="BZ13" s="13">
        <f t="shared" si="34"/>
        <v>104</v>
      </c>
      <c r="CA13" s="12" t="s">
        <v>44</v>
      </c>
      <c r="CB13" s="3" t="str">
        <f t="shared" si="35"/>
        <v>University Hospital Of North Staffordshire NHS Trust</v>
      </c>
      <c r="CD13" s="12">
        <v>10</v>
      </c>
      <c r="CE13" s="13">
        <f t="shared" si="36"/>
        <v>8</v>
      </c>
      <c r="CF13" s="12" t="s">
        <v>6</v>
      </c>
      <c r="CG13" s="3" t="str">
        <f t="shared" si="37"/>
        <v>The Royal Wolverhampton Hospitals NHS Trust</v>
      </c>
      <c r="CH13" s="12">
        <v>10</v>
      </c>
      <c r="CI13" s="13">
        <f t="shared" si="38"/>
        <v>138</v>
      </c>
      <c r="CJ13" s="12" t="s">
        <v>92</v>
      </c>
      <c r="CK13" s="3" t="str">
        <f t="shared" si="39"/>
        <v>Walton Centre For Neurology And Neurosurgery NHS Trust</v>
      </c>
    </row>
    <row r="14" spans="1:89">
      <c r="A14" s="12">
        <v>11</v>
      </c>
      <c r="B14" s="13">
        <f t="shared" si="0"/>
        <v>59</v>
      </c>
      <c r="C14" s="12" t="s">
        <v>95</v>
      </c>
      <c r="D14" s="3" t="str">
        <f t="shared" si="1"/>
        <v>Bromley Hospitals NHS Trust</v>
      </c>
      <c r="E14" s="12">
        <v>11</v>
      </c>
      <c r="F14" s="13">
        <f t="shared" si="2"/>
        <v>149</v>
      </c>
      <c r="G14" s="12" t="s">
        <v>30</v>
      </c>
      <c r="H14" s="3" t="str">
        <f t="shared" si="3"/>
        <v>Royal Devon And Exeter NHS Foundation Trust</v>
      </c>
      <c r="J14" s="13">
        <v>11</v>
      </c>
      <c r="K14" s="13">
        <f t="shared" si="4"/>
        <v>127</v>
      </c>
      <c r="L14" s="12" t="s">
        <v>88</v>
      </c>
      <c r="M14" s="3" t="str">
        <f t="shared" si="5"/>
        <v>University Hospitals Coventry And Warwickshire NHS</v>
      </c>
      <c r="N14" s="13">
        <v>11</v>
      </c>
      <c r="O14" s="13">
        <f t="shared" si="6"/>
        <v>82</v>
      </c>
      <c r="P14" s="12" t="s">
        <v>24</v>
      </c>
      <c r="Q14" s="3" t="str">
        <f t="shared" si="7"/>
        <v>South Devon Healthcare NHS Foundation Trust</v>
      </c>
      <c r="R14" s="13"/>
      <c r="S14" s="12">
        <v>11</v>
      </c>
      <c r="T14" s="13">
        <f t="shared" si="8"/>
        <v>25</v>
      </c>
      <c r="U14" s="12" t="s">
        <v>15</v>
      </c>
      <c r="V14" s="3" t="str">
        <f t="shared" si="9"/>
        <v>Shrewsbury And Telford Hospital NHS Trust</v>
      </c>
      <c r="W14" s="12">
        <v>11</v>
      </c>
      <c r="X14" s="13">
        <f t="shared" si="10"/>
        <v>4</v>
      </c>
      <c r="Y14" s="12" t="s">
        <v>40</v>
      </c>
      <c r="Z14" s="3" t="str">
        <f t="shared" si="11"/>
        <v>Scarborough And North East Yorkshire Health Care NHS Trust</v>
      </c>
      <c r="AB14" s="12">
        <v>11</v>
      </c>
      <c r="AC14" s="13">
        <f t="shared" si="12"/>
        <v>2</v>
      </c>
      <c r="AD14" s="12" t="s">
        <v>13</v>
      </c>
      <c r="AE14" s="3" t="str">
        <f t="shared" si="13"/>
        <v>Royal Brompton And Harefield NHS Trust</v>
      </c>
      <c r="AF14" s="12">
        <v>11</v>
      </c>
      <c r="AG14" s="13">
        <f t="shared" si="14"/>
        <v>1</v>
      </c>
      <c r="AH14" s="12" t="s">
        <v>10</v>
      </c>
      <c r="AI14" s="3" t="str">
        <f t="shared" si="15"/>
        <v>University Hospitals Of Leicester NHS Trust</v>
      </c>
      <c r="AJ14" s="3"/>
      <c r="AK14" s="12">
        <v>11</v>
      </c>
      <c r="AL14" s="13">
        <f t="shared" si="16"/>
        <v>102</v>
      </c>
      <c r="AM14" s="12" t="s">
        <v>48</v>
      </c>
      <c r="AN14" s="3" t="str">
        <f t="shared" si="17"/>
        <v>Newham University Hospital NHS Trust</v>
      </c>
      <c r="AO14" s="12">
        <v>11</v>
      </c>
      <c r="AP14" s="12">
        <f t="shared" si="18"/>
        <v>84</v>
      </c>
      <c r="AQ14" s="12" t="s">
        <v>162</v>
      </c>
      <c r="AR14" s="3" t="str">
        <f t="shared" si="19"/>
        <v>Royal Cornwall Hospitals NHS Trust</v>
      </c>
      <c r="AT14" s="12">
        <v>11</v>
      </c>
      <c r="AU14" s="13">
        <f t="shared" si="20"/>
        <v>93</v>
      </c>
      <c r="AV14" s="12" t="s">
        <v>53</v>
      </c>
      <c r="AW14" s="3" t="str">
        <f t="shared" si="21"/>
        <v>Northampton General Hospital NHS Trust</v>
      </c>
      <c r="AX14" s="12">
        <v>11</v>
      </c>
      <c r="AY14" s="13">
        <f t="shared" si="22"/>
        <v>26</v>
      </c>
      <c r="AZ14" s="12" t="s">
        <v>28</v>
      </c>
      <c r="BA14" s="3" t="str">
        <f t="shared" si="23"/>
        <v>Frimley Park Hospital NHS Foundation Trust</v>
      </c>
      <c r="BC14" s="12">
        <v>11</v>
      </c>
      <c r="BD14" s="13">
        <f t="shared" si="24"/>
        <v>64</v>
      </c>
      <c r="BE14" s="12" t="s">
        <v>17</v>
      </c>
      <c r="BF14" s="3" t="str">
        <f t="shared" si="25"/>
        <v>Heatherwood And Wexham Park Hospitals NHS Trust</v>
      </c>
      <c r="BG14" s="12">
        <v>11</v>
      </c>
      <c r="BH14" s="13">
        <f t="shared" si="26"/>
        <v>69</v>
      </c>
      <c r="BI14" s="12" t="s">
        <v>66</v>
      </c>
      <c r="BJ14" s="3" t="str">
        <f t="shared" si="27"/>
        <v>Buckinghamshire Hospitals NHS Trust</v>
      </c>
      <c r="BL14" s="12">
        <v>11</v>
      </c>
      <c r="BM14" s="13">
        <f t="shared" si="28"/>
        <v>81</v>
      </c>
      <c r="BN14" s="12" t="s">
        <v>12</v>
      </c>
      <c r="BO14" s="3" t="str">
        <f t="shared" si="29"/>
        <v>Southend University Hospital NHS Foundation Trust</v>
      </c>
      <c r="BP14" s="12">
        <v>11</v>
      </c>
      <c r="BQ14" s="13">
        <f t="shared" si="30"/>
        <v>6</v>
      </c>
      <c r="BR14" s="12" t="s">
        <v>42</v>
      </c>
      <c r="BS14" s="3" t="str">
        <f t="shared" si="31"/>
        <v>Weston Area Health NHS Trust</v>
      </c>
      <c r="BT14" s="3"/>
      <c r="BU14" s="12">
        <v>11</v>
      </c>
      <c r="BV14" s="13">
        <f t="shared" si="32"/>
        <v>128</v>
      </c>
      <c r="BW14" s="12" t="s">
        <v>50</v>
      </c>
      <c r="BX14" s="3" t="str">
        <f t="shared" si="33"/>
        <v>Queen Mary's Sidcup NHS Trust</v>
      </c>
      <c r="BY14" s="12">
        <v>11</v>
      </c>
      <c r="BZ14" s="13">
        <f t="shared" si="34"/>
        <v>68</v>
      </c>
      <c r="CA14" s="12" t="s">
        <v>26</v>
      </c>
      <c r="CB14" s="3" t="str">
        <f t="shared" si="35"/>
        <v>Taunton And Somerset NHS Trust</v>
      </c>
      <c r="CD14" s="12">
        <v>11</v>
      </c>
      <c r="CE14" s="13">
        <f t="shared" si="36"/>
        <v>97</v>
      </c>
      <c r="CF14" s="12" t="s">
        <v>173</v>
      </c>
      <c r="CG14" s="3" t="str">
        <f t="shared" si="37"/>
        <v>Walsall Hospitals NHS Trust</v>
      </c>
      <c r="CH14" s="12">
        <v>11</v>
      </c>
      <c r="CI14" s="13">
        <f t="shared" si="38"/>
        <v>83</v>
      </c>
      <c r="CJ14" s="12" t="s">
        <v>35</v>
      </c>
      <c r="CK14" s="3" t="str">
        <f t="shared" si="39"/>
        <v>Plymouth Hospitals NHS Trust</v>
      </c>
    </row>
    <row r="15" spans="1:89">
      <c r="A15" s="12">
        <v>12</v>
      </c>
      <c r="B15" s="13">
        <f t="shared" si="0"/>
        <v>16</v>
      </c>
      <c r="C15" s="12" t="s">
        <v>39</v>
      </c>
      <c r="D15" s="3" t="str">
        <f t="shared" si="1"/>
        <v>Bedford Hospital NHS Trust</v>
      </c>
      <c r="E15" s="12">
        <v>12</v>
      </c>
      <c r="F15" s="13">
        <f t="shared" si="2"/>
        <v>142</v>
      </c>
      <c r="G15" s="12" t="s">
        <v>99</v>
      </c>
      <c r="H15" s="3" t="str">
        <f t="shared" si="3"/>
        <v>Leeds Teaching Hospitals NHS Trust</v>
      </c>
      <c r="J15" s="13">
        <v>12</v>
      </c>
      <c r="K15" s="13">
        <f t="shared" si="4"/>
        <v>14</v>
      </c>
      <c r="L15" s="12" t="s">
        <v>96</v>
      </c>
      <c r="M15" s="3" t="str">
        <f t="shared" si="5"/>
        <v>The Whittington Hospital NHS Trust</v>
      </c>
      <c r="N15" s="13">
        <v>12</v>
      </c>
      <c r="O15" s="13">
        <f t="shared" si="6"/>
        <v>91</v>
      </c>
      <c r="P15" s="12" t="s">
        <v>97</v>
      </c>
      <c r="Q15" s="3" t="str">
        <f t="shared" si="7"/>
        <v>West Middlesex University Hospital NHS Trust</v>
      </c>
      <c r="R15" s="13"/>
      <c r="S15" s="12">
        <v>12</v>
      </c>
      <c r="T15" s="13">
        <f t="shared" si="8"/>
        <v>116</v>
      </c>
      <c r="U15" s="12" t="s">
        <v>81</v>
      </c>
      <c r="V15" s="3" t="str">
        <f t="shared" si="9"/>
        <v>Lancashire Teaching Hospitals NHS Foundation Trust</v>
      </c>
      <c r="W15" s="12">
        <v>12</v>
      </c>
      <c r="X15" s="13">
        <f t="shared" si="10"/>
        <v>6</v>
      </c>
      <c r="Y15" s="12" t="s">
        <v>63</v>
      </c>
      <c r="Z15" s="3" t="str">
        <f t="shared" si="11"/>
        <v>The Rotherham NHS Foundation Trust</v>
      </c>
      <c r="AB15" s="12">
        <v>12</v>
      </c>
      <c r="AC15" s="13">
        <f t="shared" si="12"/>
        <v>15</v>
      </c>
      <c r="AD15" s="12" t="s">
        <v>156</v>
      </c>
      <c r="AE15" s="3" t="str">
        <f t="shared" si="13"/>
        <v>Oxford Radcliffe Hospitals NHS Trust</v>
      </c>
      <c r="AF15" s="12">
        <v>12</v>
      </c>
      <c r="AG15" s="13">
        <f t="shared" si="14"/>
        <v>4</v>
      </c>
      <c r="AH15" s="12" t="s">
        <v>45</v>
      </c>
      <c r="AI15" s="3" t="str">
        <f t="shared" si="15"/>
        <v>St George's Healthcare NHS Trust</v>
      </c>
      <c r="AJ15" s="3"/>
      <c r="AK15" s="12">
        <v>12</v>
      </c>
      <c r="AL15" s="13">
        <f t="shared" si="16"/>
        <v>111</v>
      </c>
      <c r="AM15" s="12" t="s">
        <v>98</v>
      </c>
      <c r="AN15" s="3" t="str">
        <f t="shared" si="17"/>
        <v>North Middlesex University Hospital NHS Trust</v>
      </c>
      <c r="AO15" s="12">
        <v>12</v>
      </c>
      <c r="AP15" s="12">
        <f t="shared" si="18"/>
        <v>139</v>
      </c>
      <c r="AQ15" s="12" t="s">
        <v>94</v>
      </c>
      <c r="AR15" s="3" t="str">
        <f t="shared" si="19"/>
        <v>Harrogate And District NHS Foundation Trust</v>
      </c>
      <c r="AT15" s="12">
        <v>12</v>
      </c>
      <c r="AU15" s="13">
        <f t="shared" si="20"/>
        <v>110</v>
      </c>
      <c r="AV15" s="12" t="s">
        <v>39</v>
      </c>
      <c r="AW15" s="3" t="str">
        <f t="shared" si="21"/>
        <v>Bedford Hospital NHS Trust</v>
      </c>
      <c r="AX15" s="12">
        <v>12</v>
      </c>
      <c r="AY15" s="13">
        <f t="shared" si="22"/>
        <v>44</v>
      </c>
      <c r="AZ15" s="12" t="s">
        <v>94</v>
      </c>
      <c r="BA15" s="3" t="str">
        <f t="shared" si="23"/>
        <v>Harrogate And District NHS Foundation Trust</v>
      </c>
      <c r="BC15" s="12">
        <v>12</v>
      </c>
      <c r="BD15" s="13">
        <f t="shared" si="24"/>
        <v>32</v>
      </c>
      <c r="BE15" s="12" t="s">
        <v>152</v>
      </c>
      <c r="BF15" s="3" t="str">
        <f t="shared" si="25"/>
        <v>Ipswich Hospital NHS Trust</v>
      </c>
      <c r="BG15" s="12">
        <v>12</v>
      </c>
      <c r="BH15" s="13">
        <f t="shared" si="26"/>
        <v>54</v>
      </c>
      <c r="BI15" s="12" t="s">
        <v>48</v>
      </c>
      <c r="BJ15" s="3" t="str">
        <f t="shared" si="27"/>
        <v>Newham University Hospital NHS Trust</v>
      </c>
      <c r="BL15" s="12">
        <v>12</v>
      </c>
      <c r="BM15" s="13">
        <f t="shared" si="28"/>
        <v>23</v>
      </c>
      <c r="BN15" s="12" t="s">
        <v>20</v>
      </c>
      <c r="BO15" s="3" t="str">
        <f t="shared" si="29"/>
        <v>Worthing And Southlands Hospitals NHS Trust</v>
      </c>
      <c r="BP15" s="12">
        <v>12</v>
      </c>
      <c r="BQ15" s="13">
        <f t="shared" si="30"/>
        <v>82</v>
      </c>
      <c r="BR15" s="12" t="s">
        <v>55</v>
      </c>
      <c r="BS15" s="3" t="str">
        <f t="shared" si="31"/>
        <v>Hinchingbrooke Health Care NHS Trust</v>
      </c>
      <c r="BT15" s="3"/>
      <c r="BU15" s="12">
        <v>12</v>
      </c>
      <c r="BV15" s="13">
        <f t="shared" si="32"/>
        <v>47</v>
      </c>
      <c r="BW15" s="12" t="s">
        <v>167</v>
      </c>
      <c r="BX15" s="3" t="str">
        <f t="shared" si="33"/>
        <v>Bolton Hospitals NHS Trust</v>
      </c>
      <c r="BY15" s="12">
        <v>12</v>
      </c>
      <c r="BZ15" s="13">
        <f t="shared" si="34"/>
        <v>110</v>
      </c>
      <c r="CA15" s="12" t="s">
        <v>151</v>
      </c>
      <c r="CB15" s="3" t="str">
        <f t="shared" si="35"/>
        <v>East Sussex Hospitals NHS Trust</v>
      </c>
      <c r="CD15" s="12">
        <v>12</v>
      </c>
      <c r="CE15" s="13">
        <f t="shared" si="36"/>
        <v>4</v>
      </c>
      <c r="CF15" s="12" t="s">
        <v>49</v>
      </c>
      <c r="CG15" s="3" t="str">
        <f t="shared" si="37"/>
        <v>Countess Of Chester Hospital NHS Foundation Trust</v>
      </c>
      <c r="CH15" s="12">
        <v>12</v>
      </c>
      <c r="CI15" s="13">
        <f t="shared" si="38"/>
        <v>17</v>
      </c>
      <c r="CJ15" s="12" t="s">
        <v>20</v>
      </c>
      <c r="CK15" s="3" t="str">
        <f t="shared" si="39"/>
        <v>Worthing And Southlands Hospitals NHS Trust</v>
      </c>
    </row>
    <row r="16" spans="1:89">
      <c r="A16" s="12">
        <v>13</v>
      </c>
      <c r="B16" s="13">
        <f t="shared" si="0"/>
        <v>20</v>
      </c>
      <c r="C16" s="12" t="s">
        <v>28</v>
      </c>
      <c r="D16" s="3" t="str">
        <f t="shared" si="1"/>
        <v>Frimley Park Hospital NHS Foundation Trust</v>
      </c>
      <c r="E16" s="12">
        <v>13</v>
      </c>
      <c r="F16" s="13">
        <f t="shared" si="2"/>
        <v>27</v>
      </c>
      <c r="G16" s="12" t="s">
        <v>171</v>
      </c>
      <c r="H16" s="3" t="str">
        <f t="shared" si="3"/>
        <v>South Tyneside NHS Foundation Trust</v>
      </c>
      <c r="J16" s="13">
        <v>13</v>
      </c>
      <c r="K16" s="13">
        <f t="shared" si="4"/>
        <v>77</v>
      </c>
      <c r="L16" s="12" t="s">
        <v>32</v>
      </c>
      <c r="M16" s="3" t="str">
        <f t="shared" si="5"/>
        <v>Poole Hospital NHS Trust</v>
      </c>
      <c r="N16" s="13">
        <v>13</v>
      </c>
      <c r="O16" s="13">
        <f t="shared" si="6"/>
        <v>72</v>
      </c>
      <c r="P16" s="12" t="s">
        <v>165</v>
      </c>
      <c r="Q16" s="3" t="str">
        <f t="shared" si="7"/>
        <v>Mayday Healthcare NHS Trust</v>
      </c>
      <c r="R16" s="13"/>
      <c r="S16" s="12">
        <v>13</v>
      </c>
      <c r="T16" s="13">
        <f t="shared" si="8"/>
        <v>39</v>
      </c>
      <c r="U16" s="12" t="s">
        <v>17</v>
      </c>
      <c r="V16" s="3" t="str">
        <f t="shared" si="9"/>
        <v>Heatherwood And Wexham Park Hospitals NHS Trust</v>
      </c>
      <c r="W16" s="12">
        <v>13</v>
      </c>
      <c r="X16" s="13">
        <f t="shared" si="10"/>
        <v>21</v>
      </c>
      <c r="Y16" s="12" t="s">
        <v>52</v>
      </c>
      <c r="Z16" s="3" t="str">
        <f t="shared" si="11"/>
        <v>Sandwell And West Birmingham Hospitals NHS Trust</v>
      </c>
      <c r="AB16" s="12">
        <v>13</v>
      </c>
      <c r="AC16" s="13">
        <f t="shared" si="12"/>
        <v>6</v>
      </c>
      <c r="AD16" s="12" t="s">
        <v>68</v>
      </c>
      <c r="AE16" s="3" t="str">
        <f t="shared" si="13"/>
        <v>Imperial College Healthcare NHS Trust</v>
      </c>
      <c r="AF16" s="12">
        <v>13</v>
      </c>
      <c r="AG16" s="13">
        <f t="shared" si="14"/>
        <v>3</v>
      </c>
      <c r="AH16" s="12" t="s">
        <v>34</v>
      </c>
      <c r="AI16" s="3" t="str">
        <f t="shared" si="15"/>
        <v>The Newcastle Upon Tyne Hospitals NHS Foundation Trust</v>
      </c>
      <c r="AJ16" s="3"/>
      <c r="AK16" s="12">
        <v>13</v>
      </c>
      <c r="AL16" s="13">
        <f t="shared" si="16"/>
        <v>137</v>
      </c>
      <c r="AM16" s="12" t="s">
        <v>101</v>
      </c>
      <c r="AN16" s="3" t="str">
        <f t="shared" si="17"/>
        <v>Chelsea And Westminster Hospital NHS Foundation Trust</v>
      </c>
      <c r="AO16" s="12">
        <v>13</v>
      </c>
      <c r="AP16" s="12">
        <f t="shared" si="18"/>
        <v>7</v>
      </c>
      <c r="AQ16" s="12" t="s">
        <v>20</v>
      </c>
      <c r="AR16" s="3" t="str">
        <f t="shared" si="19"/>
        <v>Worthing And Southlands Hospitals NHS Trust</v>
      </c>
      <c r="AT16" s="12">
        <v>13</v>
      </c>
      <c r="AU16" s="13">
        <f t="shared" si="20"/>
        <v>17</v>
      </c>
      <c r="AV16" s="12" t="s">
        <v>85</v>
      </c>
      <c r="AW16" s="3" t="str">
        <f t="shared" si="21"/>
        <v>Royal United Hospital Bath NHS Trust</v>
      </c>
      <c r="AX16" s="12">
        <v>13</v>
      </c>
      <c r="AY16" s="13">
        <f t="shared" si="22"/>
        <v>98</v>
      </c>
      <c r="AZ16" s="12" t="s">
        <v>62</v>
      </c>
      <c r="BA16" s="3" t="str">
        <f t="shared" si="23"/>
        <v>Yeovil District Hospital NHS Foundation Trust</v>
      </c>
      <c r="BC16" s="12">
        <v>13</v>
      </c>
      <c r="BD16" s="13">
        <f t="shared" si="24"/>
        <v>80</v>
      </c>
      <c r="BE16" s="12" t="s">
        <v>100</v>
      </c>
      <c r="BF16" s="3" t="str">
        <f t="shared" si="25"/>
        <v>Northern Lincolnshire And Goole Hospitals NHS Trust</v>
      </c>
      <c r="BG16" s="12">
        <v>13</v>
      </c>
      <c r="BH16" s="13">
        <f t="shared" si="26"/>
        <v>36</v>
      </c>
      <c r="BI16" s="12" t="s">
        <v>67</v>
      </c>
      <c r="BJ16" s="3" t="str">
        <f t="shared" si="27"/>
        <v>Barnet And Chase Farm Hospitals NHS Trust</v>
      </c>
      <c r="BL16" s="12">
        <v>13</v>
      </c>
      <c r="BM16" s="13">
        <f t="shared" si="28"/>
        <v>58</v>
      </c>
      <c r="BN16" s="12" t="s">
        <v>73</v>
      </c>
      <c r="BO16" s="3" t="str">
        <f t="shared" si="29"/>
        <v>Homerton University Hospital NHS Foundation Trust</v>
      </c>
      <c r="BP16" s="12">
        <v>13</v>
      </c>
      <c r="BQ16" s="13">
        <f t="shared" si="30"/>
        <v>99</v>
      </c>
      <c r="BR16" s="12" t="s">
        <v>16</v>
      </c>
      <c r="BS16" s="3" t="str">
        <f t="shared" si="31"/>
        <v>Kingston Hospital NHS Trust</v>
      </c>
      <c r="BT16" s="3"/>
      <c r="BU16" s="12">
        <v>13</v>
      </c>
      <c r="BV16" s="13">
        <f t="shared" si="32"/>
        <v>134</v>
      </c>
      <c r="BW16" s="12" t="s">
        <v>102</v>
      </c>
      <c r="BX16" s="3" t="str">
        <f t="shared" si="33"/>
        <v>Tameside And Glossop Acute Services NHS Trust</v>
      </c>
      <c r="BY16" s="12">
        <v>13</v>
      </c>
      <c r="BZ16" s="13">
        <f t="shared" si="34"/>
        <v>89</v>
      </c>
      <c r="CA16" s="12" t="s">
        <v>55</v>
      </c>
      <c r="CB16" s="3" t="str">
        <f t="shared" si="35"/>
        <v>Hinchingbrooke Health Care NHS Trust</v>
      </c>
      <c r="CD16" s="12">
        <v>13</v>
      </c>
      <c r="CE16" s="13">
        <f t="shared" si="36"/>
        <v>44</v>
      </c>
      <c r="CF16" s="12" t="s">
        <v>52</v>
      </c>
      <c r="CG16" s="3" t="str">
        <f t="shared" si="37"/>
        <v>Sandwell And West Birmingham Hospitals NHS Trust</v>
      </c>
      <c r="CH16" s="12">
        <v>13</v>
      </c>
      <c r="CI16" s="13">
        <f t="shared" si="38"/>
        <v>16</v>
      </c>
      <c r="CJ16" s="12" t="s">
        <v>162</v>
      </c>
      <c r="CK16" s="3" t="str">
        <f t="shared" si="39"/>
        <v>Royal Cornwall Hospitals NHS Trust</v>
      </c>
    </row>
    <row r="17" spans="1:89">
      <c r="A17" s="12">
        <v>14</v>
      </c>
      <c r="B17" s="13">
        <f t="shared" si="0"/>
        <v>63</v>
      </c>
      <c r="C17" s="12" t="s">
        <v>15</v>
      </c>
      <c r="D17" s="3" t="str">
        <f t="shared" si="1"/>
        <v>Shrewsbury And Telford Hospital NHS Trust</v>
      </c>
      <c r="E17" s="12">
        <v>14</v>
      </c>
      <c r="F17" s="13">
        <f t="shared" si="2"/>
        <v>116</v>
      </c>
      <c r="G17" s="12" t="s">
        <v>46</v>
      </c>
      <c r="H17" s="3" t="str">
        <f t="shared" si="3"/>
        <v>King's College Hospital NHS Foundation Trust</v>
      </c>
      <c r="J17" s="13">
        <v>14</v>
      </c>
      <c r="K17" s="13">
        <f t="shared" si="4"/>
        <v>97</v>
      </c>
      <c r="L17" s="12" t="s">
        <v>103</v>
      </c>
      <c r="M17" s="3" t="str">
        <f t="shared" si="5"/>
        <v>Stockport NHS Foundation Trust</v>
      </c>
      <c r="N17" s="13">
        <v>14</v>
      </c>
      <c r="O17" s="13">
        <f t="shared" si="6"/>
        <v>12</v>
      </c>
      <c r="P17" s="12" t="s">
        <v>96</v>
      </c>
      <c r="Q17" s="3" t="str">
        <f t="shared" si="7"/>
        <v>The Whittington Hospital NHS Trust</v>
      </c>
      <c r="R17" s="13"/>
      <c r="S17" s="12">
        <v>14</v>
      </c>
      <c r="T17" s="13">
        <f t="shared" si="8"/>
        <v>21</v>
      </c>
      <c r="U17" s="12" t="s">
        <v>152</v>
      </c>
      <c r="V17" s="3" t="str">
        <f t="shared" si="9"/>
        <v>Ipswich Hospital NHS Trust</v>
      </c>
      <c r="W17" s="12">
        <v>14</v>
      </c>
      <c r="X17" s="13">
        <f t="shared" si="10"/>
        <v>10</v>
      </c>
      <c r="Y17" s="12" t="s">
        <v>23</v>
      </c>
      <c r="Z17" s="3" t="str">
        <f t="shared" si="11"/>
        <v>Salisbury NHS Foundation Trust</v>
      </c>
      <c r="AB17" s="12">
        <v>14</v>
      </c>
      <c r="AC17" s="13">
        <f t="shared" si="12"/>
        <v>22</v>
      </c>
      <c r="AD17" s="12" t="s">
        <v>105</v>
      </c>
      <c r="AE17" s="3" t="str">
        <f t="shared" si="13"/>
        <v>University Hospital Of South Manchester NHS Foundation Trust</v>
      </c>
      <c r="AF17" s="12">
        <v>14</v>
      </c>
      <c r="AG17" s="13">
        <f t="shared" si="14"/>
        <v>9</v>
      </c>
      <c r="AH17" s="12" t="s">
        <v>87</v>
      </c>
      <c r="AI17" s="3" t="str">
        <f t="shared" si="15"/>
        <v>Nottingham University Hospitals NHS Trust</v>
      </c>
      <c r="AJ17" s="3"/>
      <c r="AK17" s="12">
        <v>14</v>
      </c>
      <c r="AL17" s="13">
        <f t="shared" si="16"/>
        <v>19</v>
      </c>
      <c r="AM17" s="12" t="s">
        <v>3</v>
      </c>
      <c r="AN17" s="3" t="str">
        <f t="shared" si="17"/>
        <v>Blackpool, Fylde And Wyre Hospitals NHS Trust</v>
      </c>
      <c r="AO17" s="12">
        <v>14</v>
      </c>
      <c r="AP17" s="12">
        <f t="shared" si="18"/>
        <v>65</v>
      </c>
      <c r="AQ17" s="12" t="s">
        <v>12</v>
      </c>
      <c r="AR17" s="3" t="str">
        <f t="shared" si="19"/>
        <v>Southend University Hospital NHS Foundation Trust</v>
      </c>
      <c r="AT17" s="12">
        <v>14</v>
      </c>
      <c r="AU17" s="13">
        <f t="shared" si="20"/>
        <v>16</v>
      </c>
      <c r="AV17" s="12" t="s">
        <v>47</v>
      </c>
      <c r="AW17" s="3" t="str">
        <f t="shared" si="21"/>
        <v>North Hampshire Hospitals NHS Trust</v>
      </c>
      <c r="AX17" s="12">
        <v>14</v>
      </c>
      <c r="AY17" s="13">
        <f t="shared" si="22"/>
        <v>51</v>
      </c>
      <c r="AZ17" s="12" t="s">
        <v>104</v>
      </c>
      <c r="BA17" s="3" t="str">
        <f t="shared" si="23"/>
        <v>Trafford Healthcare NHS Trust</v>
      </c>
      <c r="BC17" s="12">
        <v>14</v>
      </c>
      <c r="BD17" s="13">
        <f t="shared" si="24"/>
        <v>19</v>
      </c>
      <c r="BE17" s="12" t="s">
        <v>28</v>
      </c>
      <c r="BF17" s="3" t="str">
        <f t="shared" si="25"/>
        <v>Frimley Park Hospital NHS Foundation Trust</v>
      </c>
      <c r="BG17" s="12">
        <v>14</v>
      </c>
      <c r="BH17" s="13">
        <f t="shared" si="26"/>
        <v>42</v>
      </c>
      <c r="BI17" s="12" t="s">
        <v>33</v>
      </c>
      <c r="BJ17" s="3" t="str">
        <f t="shared" si="27"/>
        <v>Doncaster And Bassetlaw Hospitals NHS Foundation Trust</v>
      </c>
      <c r="BL17" s="12">
        <v>14</v>
      </c>
      <c r="BM17" s="13">
        <f t="shared" si="28"/>
        <v>115</v>
      </c>
      <c r="BN17" s="12" t="s">
        <v>28</v>
      </c>
      <c r="BO17" s="3" t="str">
        <f t="shared" si="29"/>
        <v>Frimley Park Hospital NHS Foundation Trust</v>
      </c>
      <c r="BP17" s="12">
        <v>14</v>
      </c>
      <c r="BQ17" s="13">
        <f t="shared" si="30"/>
        <v>81</v>
      </c>
      <c r="BR17" s="12" t="s">
        <v>10</v>
      </c>
      <c r="BS17" s="3" t="str">
        <f t="shared" si="31"/>
        <v>University Hospitals Of Leicester NHS Trust</v>
      </c>
      <c r="BT17" s="3"/>
      <c r="BU17" s="12">
        <v>14</v>
      </c>
      <c r="BV17" s="13">
        <f t="shared" si="32"/>
        <v>132</v>
      </c>
      <c r="BW17" s="12" t="s">
        <v>71</v>
      </c>
      <c r="BX17" s="3" t="str">
        <f t="shared" si="33"/>
        <v>East Lancashire Hospitals NHS Trust</v>
      </c>
      <c r="BY17" s="12">
        <v>14</v>
      </c>
      <c r="BZ17" s="13">
        <f t="shared" si="34"/>
        <v>102</v>
      </c>
      <c r="CA17" s="12" t="s">
        <v>172</v>
      </c>
      <c r="CB17" s="3" t="str">
        <f t="shared" si="35"/>
        <v>Barnsley Hospital NHS Foundation Trust</v>
      </c>
      <c r="CD17" s="12">
        <v>14</v>
      </c>
      <c r="CE17" s="13">
        <f t="shared" si="36"/>
        <v>55</v>
      </c>
      <c r="CF17" s="12" t="s">
        <v>22</v>
      </c>
      <c r="CG17" s="3" t="str">
        <f t="shared" si="37"/>
        <v>University Hospital Birmingham NHS Foundation Trust</v>
      </c>
      <c r="CH17" s="12">
        <v>14</v>
      </c>
      <c r="CI17" s="13">
        <f t="shared" si="38"/>
        <v>55</v>
      </c>
      <c r="CJ17" s="12" t="s">
        <v>10</v>
      </c>
      <c r="CK17" s="3" t="str">
        <f t="shared" si="39"/>
        <v>University Hospitals Of Leicester NHS Trust</v>
      </c>
    </row>
    <row r="18" spans="1:89">
      <c r="A18" s="12">
        <v>15</v>
      </c>
      <c r="B18" s="13">
        <f t="shared" si="0"/>
        <v>54</v>
      </c>
      <c r="C18" s="12" t="s">
        <v>31</v>
      </c>
      <c r="D18" s="3" t="str">
        <f t="shared" si="1"/>
        <v>Winchester And Eastleigh Healthcare NHS Trust</v>
      </c>
      <c r="E18" s="12">
        <v>15</v>
      </c>
      <c r="F18" s="13">
        <f t="shared" si="2"/>
        <v>143</v>
      </c>
      <c r="G18" s="12" t="s">
        <v>107</v>
      </c>
      <c r="H18" s="3" t="str">
        <f t="shared" si="3"/>
        <v>Bradford Teaching Hospitals NHS Foundation Trust</v>
      </c>
      <c r="J18" s="13">
        <v>15</v>
      </c>
      <c r="K18" s="13">
        <f t="shared" si="4"/>
        <v>121</v>
      </c>
      <c r="L18" s="12" t="s">
        <v>25</v>
      </c>
      <c r="M18" s="3" t="str">
        <f t="shared" si="5"/>
        <v>North Cheshire Hospitals NHS Trust</v>
      </c>
      <c r="N18" s="13">
        <v>15</v>
      </c>
      <c r="O18" s="13">
        <f t="shared" si="6"/>
        <v>18</v>
      </c>
      <c r="P18" s="12" t="s">
        <v>67</v>
      </c>
      <c r="Q18" s="3" t="str">
        <f t="shared" si="7"/>
        <v>Barnet And Chase Farm Hospitals NHS Trust</v>
      </c>
      <c r="R18" s="13"/>
      <c r="S18" s="12">
        <v>15</v>
      </c>
      <c r="T18" s="13">
        <f t="shared" si="8"/>
        <v>42</v>
      </c>
      <c r="U18" s="12" t="s">
        <v>60</v>
      </c>
      <c r="V18" s="3" t="str">
        <f t="shared" si="9"/>
        <v>Dudley Group Of Hospitals NHS Trust</v>
      </c>
      <c r="W18" s="12">
        <v>15</v>
      </c>
      <c r="X18" s="13">
        <f t="shared" si="10"/>
        <v>5</v>
      </c>
      <c r="Y18" s="12" t="s">
        <v>53</v>
      </c>
      <c r="Z18" s="3" t="str">
        <f t="shared" si="11"/>
        <v>Northampton General Hospital NHS Trust</v>
      </c>
      <c r="AB18" s="12">
        <v>15</v>
      </c>
      <c r="AC18" s="13">
        <f t="shared" si="12"/>
        <v>21</v>
      </c>
      <c r="AD18" s="12" t="s">
        <v>44</v>
      </c>
      <c r="AE18" s="3" t="str">
        <f t="shared" si="13"/>
        <v>University Hospital Of North Staffordshire NHS Trust</v>
      </c>
      <c r="AF18" s="12">
        <v>15</v>
      </c>
      <c r="AG18" s="13">
        <f t="shared" si="14"/>
        <v>12</v>
      </c>
      <c r="AH18" s="12" t="s">
        <v>156</v>
      </c>
      <c r="AI18" s="3" t="str">
        <f t="shared" si="15"/>
        <v>Oxford Radcliffe Hospitals NHS Trust</v>
      </c>
      <c r="AJ18" s="3"/>
      <c r="AK18" s="12">
        <v>15</v>
      </c>
      <c r="AL18" s="13">
        <f t="shared" si="16"/>
        <v>69</v>
      </c>
      <c r="AM18" s="12" t="s">
        <v>167</v>
      </c>
      <c r="AN18" s="3" t="str">
        <f t="shared" si="17"/>
        <v>Bolton Hospitals NHS Trust</v>
      </c>
      <c r="AO18" s="12">
        <v>15</v>
      </c>
      <c r="AP18" s="12">
        <f t="shared" si="18"/>
        <v>92</v>
      </c>
      <c r="AQ18" s="12" t="s">
        <v>60</v>
      </c>
      <c r="AR18" s="3" t="str">
        <f t="shared" si="19"/>
        <v>Dudley Group Of Hospitals NHS Trust</v>
      </c>
      <c r="AT18" s="12">
        <v>15</v>
      </c>
      <c r="AU18" s="13">
        <f t="shared" si="20"/>
        <v>23</v>
      </c>
      <c r="AV18" s="12" t="s">
        <v>48</v>
      </c>
      <c r="AW18" s="3" t="str">
        <f t="shared" si="21"/>
        <v>Newham University Hospital NHS Trust</v>
      </c>
      <c r="AX18" s="12">
        <v>15</v>
      </c>
      <c r="AY18" s="13">
        <f t="shared" si="22"/>
        <v>134</v>
      </c>
      <c r="AZ18" s="12" t="s">
        <v>106</v>
      </c>
      <c r="BA18" s="3" t="str">
        <f t="shared" si="23"/>
        <v>Royal Surrey County Hospital NHS Trust</v>
      </c>
      <c r="BC18" s="12">
        <v>15</v>
      </c>
      <c r="BD18" s="13">
        <f t="shared" si="24"/>
        <v>76</v>
      </c>
      <c r="BE18" s="12" t="s">
        <v>12</v>
      </c>
      <c r="BF18" s="3" t="str">
        <f t="shared" si="25"/>
        <v>Southend University Hospital NHS Foundation Trust</v>
      </c>
      <c r="BG18" s="12">
        <v>15</v>
      </c>
      <c r="BH18" s="13">
        <f t="shared" si="26"/>
        <v>109</v>
      </c>
      <c r="BI18" s="12" t="s">
        <v>86</v>
      </c>
      <c r="BJ18" s="3" t="str">
        <f t="shared" si="27"/>
        <v>Mid Staffordshire General Hospitals NHS Trust</v>
      </c>
      <c r="BL18" s="12">
        <v>15</v>
      </c>
      <c r="BM18" s="13">
        <f t="shared" si="28"/>
        <v>51</v>
      </c>
      <c r="BN18" s="12" t="s">
        <v>32</v>
      </c>
      <c r="BO18" s="3" t="str">
        <f t="shared" si="29"/>
        <v>Poole Hospital NHS Trust</v>
      </c>
      <c r="BP18" s="12">
        <v>15</v>
      </c>
      <c r="BQ18" s="13">
        <f t="shared" si="30"/>
        <v>25</v>
      </c>
      <c r="BR18" s="12" t="s">
        <v>157</v>
      </c>
      <c r="BS18" s="3" t="str">
        <f t="shared" si="31"/>
        <v>Wirral Hospital NHS Trust</v>
      </c>
      <c r="BT18" s="3"/>
      <c r="BU18" s="12">
        <v>15</v>
      </c>
      <c r="BV18" s="13">
        <f t="shared" si="32"/>
        <v>55</v>
      </c>
      <c r="BW18" s="12" t="s">
        <v>86</v>
      </c>
      <c r="BX18" s="3" t="str">
        <f t="shared" si="33"/>
        <v>Mid Staffordshire General Hospitals NHS Trust</v>
      </c>
      <c r="BY18" s="12">
        <v>15</v>
      </c>
      <c r="BZ18" s="13">
        <f t="shared" si="34"/>
        <v>46</v>
      </c>
      <c r="CA18" s="12" t="s">
        <v>9</v>
      </c>
      <c r="CB18" s="3" t="str">
        <f t="shared" si="35"/>
        <v>Royal West Sussex NHS Trust</v>
      </c>
      <c r="CD18" s="12">
        <v>15</v>
      </c>
      <c r="CE18" s="13">
        <f t="shared" si="36"/>
        <v>84</v>
      </c>
      <c r="CF18" s="12" t="s">
        <v>15</v>
      </c>
      <c r="CG18" s="3" t="str">
        <f t="shared" si="37"/>
        <v>Shrewsbury And Telford Hospital NHS Trust</v>
      </c>
      <c r="CH18" s="12">
        <v>15</v>
      </c>
      <c r="CI18" s="13">
        <f t="shared" si="38"/>
        <v>103</v>
      </c>
      <c r="CJ18" s="12" t="s">
        <v>51</v>
      </c>
      <c r="CK18" s="3" t="str">
        <f t="shared" si="39"/>
        <v>Northern Devon Healthcare NHS Trust</v>
      </c>
    </row>
    <row r="19" spans="1:89">
      <c r="A19" s="12">
        <v>16</v>
      </c>
      <c r="B19" s="13">
        <f t="shared" si="0"/>
        <v>71</v>
      </c>
      <c r="C19" s="12" t="s">
        <v>162</v>
      </c>
      <c r="D19" s="3" t="str">
        <f t="shared" si="1"/>
        <v>Royal Cornwall Hospitals NHS Trust</v>
      </c>
      <c r="E19" s="12">
        <v>16</v>
      </c>
      <c r="F19" s="13">
        <f t="shared" si="2"/>
        <v>12</v>
      </c>
      <c r="G19" s="12" t="s">
        <v>39</v>
      </c>
      <c r="H19" s="3" t="str">
        <f t="shared" si="3"/>
        <v>Bedford Hospital NHS Trust</v>
      </c>
      <c r="J19" s="13">
        <v>16</v>
      </c>
      <c r="K19" s="13">
        <f t="shared" si="4"/>
        <v>123</v>
      </c>
      <c r="L19" s="12" t="s">
        <v>108</v>
      </c>
      <c r="M19" s="3" t="str">
        <f t="shared" si="5"/>
        <v>Royal Liverpool And Broadgreen University Hospital NHS Trust</v>
      </c>
      <c r="N19" s="13">
        <v>16</v>
      </c>
      <c r="O19" s="13">
        <f t="shared" si="6"/>
        <v>17</v>
      </c>
      <c r="P19" s="12" t="s">
        <v>20</v>
      </c>
      <c r="Q19" s="3" t="str">
        <f t="shared" si="7"/>
        <v>Worthing And Southlands Hospitals NHS Trust</v>
      </c>
      <c r="R19" s="13"/>
      <c r="S19" s="12">
        <v>16</v>
      </c>
      <c r="T19" s="13">
        <f t="shared" si="8"/>
        <v>71</v>
      </c>
      <c r="U19" s="12" t="s">
        <v>43</v>
      </c>
      <c r="V19" s="3" t="str">
        <f t="shared" si="9"/>
        <v>Royal Berkshire Hospital NHS Foundation Trust</v>
      </c>
      <c r="W19" s="12">
        <v>16</v>
      </c>
      <c r="X19" s="13">
        <f t="shared" si="10"/>
        <v>62</v>
      </c>
      <c r="Y19" s="12" t="s">
        <v>70</v>
      </c>
      <c r="Z19" s="3" t="str">
        <f t="shared" si="11"/>
        <v>The Queen Elizabeth Hospital King's Lynn NHS Trust</v>
      </c>
      <c r="AB19" s="12">
        <v>16</v>
      </c>
      <c r="AC19" s="13">
        <f t="shared" si="12"/>
        <v>9</v>
      </c>
      <c r="AD19" s="12" t="s">
        <v>19</v>
      </c>
      <c r="AE19" s="3" t="str">
        <f t="shared" si="13"/>
        <v>Southampton University Hospitals NHS Trust</v>
      </c>
      <c r="AF19" s="12">
        <v>16</v>
      </c>
      <c r="AG19" s="13">
        <f t="shared" si="14"/>
        <v>27</v>
      </c>
      <c r="AH19" s="12" t="s">
        <v>109</v>
      </c>
      <c r="AI19" s="3" t="str">
        <f t="shared" si="15"/>
        <v>Basildon And Thurrock University Hospitals NHS Foundation Trust</v>
      </c>
      <c r="AJ19" s="3"/>
      <c r="AK19" s="12">
        <v>16</v>
      </c>
      <c r="AL19" s="13">
        <f t="shared" si="16"/>
        <v>83</v>
      </c>
      <c r="AM19" s="12" t="s">
        <v>57</v>
      </c>
      <c r="AN19" s="3" t="str">
        <f t="shared" si="17"/>
        <v>University College London Hospitals NHS Foundation Trust</v>
      </c>
      <c r="AO19" s="12">
        <v>16</v>
      </c>
      <c r="AP19" s="12">
        <f t="shared" si="18"/>
        <v>87</v>
      </c>
      <c r="AQ19" s="12" t="s">
        <v>170</v>
      </c>
      <c r="AR19" s="3" t="str">
        <f t="shared" si="19"/>
        <v>Peterborough And Stamford Hospitals NHS Foundation Trust</v>
      </c>
      <c r="AT19" s="12">
        <v>16</v>
      </c>
      <c r="AU19" s="13">
        <f t="shared" si="20"/>
        <v>105</v>
      </c>
      <c r="AV19" s="12" t="s">
        <v>152</v>
      </c>
      <c r="AW19" s="3" t="str">
        <f t="shared" si="21"/>
        <v>Ipswich Hospital NHS Trust</v>
      </c>
      <c r="AX19" s="12">
        <v>16</v>
      </c>
      <c r="AY19" s="13">
        <f t="shared" si="22"/>
        <v>14</v>
      </c>
      <c r="AZ19" s="12" t="s">
        <v>47</v>
      </c>
      <c r="BA19" s="3" t="str">
        <f t="shared" si="23"/>
        <v>North Hampshire Hospitals NHS Trust</v>
      </c>
      <c r="BC19" s="12">
        <v>16</v>
      </c>
      <c r="BD19" s="13">
        <f t="shared" si="24"/>
        <v>48</v>
      </c>
      <c r="BE19" s="12" t="s">
        <v>3</v>
      </c>
      <c r="BF19" s="3" t="str">
        <f t="shared" si="25"/>
        <v>Blackpool, Fylde And Wyre Hospitals NHS Trust</v>
      </c>
      <c r="BG19" s="12">
        <v>16</v>
      </c>
      <c r="BH19" s="13">
        <f t="shared" si="26"/>
        <v>108</v>
      </c>
      <c r="BI19" s="12" t="s">
        <v>174</v>
      </c>
      <c r="BJ19" s="3" t="str">
        <f t="shared" si="27"/>
        <v>Royal Liverpool Children’s NHS Trust</v>
      </c>
      <c r="BL19" s="12">
        <v>16</v>
      </c>
      <c r="BM19" s="13">
        <f t="shared" si="28"/>
        <v>7</v>
      </c>
      <c r="BN19" s="12" t="s">
        <v>70</v>
      </c>
      <c r="BO19" s="3" t="str">
        <f t="shared" si="29"/>
        <v>The Queen Elizabeth Hospital King's Lynn NHS Trust</v>
      </c>
      <c r="BP19" s="12">
        <v>16</v>
      </c>
      <c r="BQ19" s="13">
        <f t="shared" si="30"/>
        <v>97</v>
      </c>
      <c r="BR19" s="12" t="s">
        <v>30</v>
      </c>
      <c r="BS19" s="3" t="str">
        <f t="shared" si="31"/>
        <v>Royal Devon And Exeter NHS Foundation Trust</v>
      </c>
      <c r="BT19" s="3"/>
      <c r="BU19" s="12">
        <v>16</v>
      </c>
      <c r="BV19" s="13">
        <f t="shared" si="32"/>
        <v>31</v>
      </c>
      <c r="BW19" s="12" t="s">
        <v>33</v>
      </c>
      <c r="BX19" s="3" t="str">
        <f t="shared" si="33"/>
        <v>Doncaster And Bassetlaw Hospitals NHS Foundation Trust</v>
      </c>
      <c r="BY19" s="12">
        <v>16</v>
      </c>
      <c r="BZ19" s="13">
        <f t="shared" si="34"/>
        <v>30</v>
      </c>
      <c r="CA19" s="12" t="s">
        <v>59</v>
      </c>
      <c r="CB19" s="3" t="str">
        <f t="shared" si="35"/>
        <v>George Eliot Hospital NHS Trust</v>
      </c>
      <c r="CD19" s="12">
        <v>16</v>
      </c>
      <c r="CE19" s="13">
        <f t="shared" si="36"/>
        <v>13</v>
      </c>
      <c r="CF19" s="12" t="s">
        <v>162</v>
      </c>
      <c r="CG19" s="3" t="str">
        <f t="shared" si="37"/>
        <v>Royal Cornwall Hospitals NHS Trust</v>
      </c>
      <c r="CH19" s="12">
        <v>16</v>
      </c>
      <c r="CI19" s="13">
        <f t="shared" si="38"/>
        <v>43</v>
      </c>
      <c r="CJ19" s="12" t="s">
        <v>5</v>
      </c>
      <c r="CK19" s="3" t="str">
        <f t="shared" si="39"/>
        <v>Salford Royal NHS Foundation Trust</v>
      </c>
    </row>
    <row r="20" spans="1:89">
      <c r="A20" s="12">
        <v>17</v>
      </c>
      <c r="B20" s="13">
        <f t="shared" si="0"/>
        <v>66</v>
      </c>
      <c r="C20" s="12" t="s">
        <v>40</v>
      </c>
      <c r="D20" s="3" t="str">
        <f t="shared" si="1"/>
        <v>Scarborough And North East Yorkshire Health Care NHS Trust</v>
      </c>
      <c r="E20" s="12">
        <v>17</v>
      </c>
      <c r="F20" s="13">
        <f t="shared" si="2"/>
        <v>78</v>
      </c>
      <c r="G20" s="12" t="s">
        <v>58</v>
      </c>
      <c r="H20" s="3" t="str">
        <f t="shared" si="3"/>
        <v>Brighton And Sussex University Hospitals NHS Trust</v>
      </c>
      <c r="J20" s="13">
        <v>17</v>
      </c>
      <c r="K20" s="13">
        <f t="shared" si="4"/>
        <v>16</v>
      </c>
      <c r="L20" s="12" t="s">
        <v>20</v>
      </c>
      <c r="M20" s="3" t="str">
        <f t="shared" si="5"/>
        <v>Worthing And Southlands Hospitals NHS Trust</v>
      </c>
      <c r="N20" s="13">
        <v>17</v>
      </c>
      <c r="O20" s="13">
        <f t="shared" si="6"/>
        <v>51</v>
      </c>
      <c r="P20" s="12" t="s">
        <v>110</v>
      </c>
      <c r="Q20" s="3" t="str">
        <f t="shared" si="7"/>
        <v>Northumbria Healthcare NHS Foundation Trust</v>
      </c>
      <c r="R20" s="13"/>
      <c r="S20" s="12">
        <v>17</v>
      </c>
      <c r="T20" s="13">
        <f t="shared" si="8"/>
        <v>7</v>
      </c>
      <c r="U20" s="12" t="s">
        <v>27</v>
      </c>
      <c r="V20" s="3" t="str">
        <f t="shared" si="9"/>
        <v>North Tees And Hartlepool NHS Trust</v>
      </c>
      <c r="W20" s="12">
        <v>17</v>
      </c>
      <c r="X20" s="13">
        <f t="shared" si="10"/>
        <v>41</v>
      </c>
      <c r="Y20" s="12" t="s">
        <v>66</v>
      </c>
      <c r="Z20" s="3" t="str">
        <f t="shared" si="11"/>
        <v>Buckinghamshire Hospitals NHS Trust</v>
      </c>
      <c r="AB20" s="12">
        <v>17</v>
      </c>
      <c r="AC20" s="13">
        <f t="shared" si="12"/>
        <v>5</v>
      </c>
      <c r="AD20" s="12" t="s">
        <v>58</v>
      </c>
      <c r="AE20" s="3" t="str">
        <f t="shared" si="13"/>
        <v>Brighton And Sussex University Hospitals NHS Trust</v>
      </c>
      <c r="AF20" s="12">
        <v>17</v>
      </c>
      <c r="AG20" s="13">
        <f t="shared" si="14"/>
        <v>20</v>
      </c>
      <c r="AH20" s="12" t="s">
        <v>88</v>
      </c>
      <c r="AI20" s="3" t="str">
        <f t="shared" si="15"/>
        <v>University Hospitals Coventry And Warwickshire NHS</v>
      </c>
      <c r="AJ20" s="3"/>
      <c r="AK20" s="12">
        <v>17</v>
      </c>
      <c r="AL20" s="13">
        <f t="shared" si="16"/>
        <v>109</v>
      </c>
      <c r="AM20" s="12" t="s">
        <v>68</v>
      </c>
      <c r="AN20" s="3" t="str">
        <f t="shared" si="17"/>
        <v>Imperial College Healthcare NHS Trust</v>
      </c>
      <c r="AO20" s="12">
        <v>17</v>
      </c>
      <c r="AP20" s="12">
        <f t="shared" si="18"/>
        <v>135</v>
      </c>
      <c r="AQ20" s="12" t="s">
        <v>112</v>
      </c>
      <c r="AR20" s="3" t="str">
        <f t="shared" si="19"/>
        <v>James Paget University Hospitals NHS Foundation Trust</v>
      </c>
      <c r="AT20" s="12">
        <v>17</v>
      </c>
      <c r="AU20" s="13">
        <f t="shared" si="20"/>
        <v>46</v>
      </c>
      <c r="AV20" s="12" t="s">
        <v>76</v>
      </c>
      <c r="AW20" s="3" t="str">
        <f t="shared" si="21"/>
        <v>Maidstone And Tunbridge Wells NHS Trust</v>
      </c>
      <c r="AX20" s="12">
        <v>17</v>
      </c>
      <c r="AY20" s="13">
        <f t="shared" si="22"/>
        <v>13</v>
      </c>
      <c r="AZ20" s="12" t="s">
        <v>85</v>
      </c>
      <c r="BA20" s="3" t="str">
        <f t="shared" si="23"/>
        <v>Royal United Hospital Bath NHS Trust</v>
      </c>
      <c r="BC20" s="12">
        <v>17</v>
      </c>
      <c r="BD20" s="13">
        <f t="shared" si="24"/>
        <v>54</v>
      </c>
      <c r="BE20" s="12" t="s">
        <v>53</v>
      </c>
      <c r="BF20" s="3" t="str">
        <f t="shared" si="25"/>
        <v>Northampton General Hospital NHS Trust</v>
      </c>
      <c r="BG20" s="12">
        <v>17</v>
      </c>
      <c r="BH20" s="13">
        <f t="shared" si="26"/>
        <v>112</v>
      </c>
      <c r="BI20" s="12" t="s">
        <v>111</v>
      </c>
      <c r="BJ20" s="3" t="str">
        <f t="shared" si="27"/>
        <v>The Lewisham Hospital NHS Trust</v>
      </c>
      <c r="BL20" s="12">
        <v>17</v>
      </c>
      <c r="BM20" s="13">
        <f t="shared" si="28"/>
        <v>84</v>
      </c>
      <c r="BN20" s="12" t="s">
        <v>84</v>
      </c>
      <c r="BO20" s="3" t="str">
        <f t="shared" si="29"/>
        <v>County Durham And Darlington NHS Foundation Trust</v>
      </c>
      <c r="BP20" s="12">
        <v>17</v>
      </c>
      <c r="BQ20" s="13">
        <f t="shared" si="30"/>
        <v>23</v>
      </c>
      <c r="BR20" s="12" t="s">
        <v>62</v>
      </c>
      <c r="BS20" s="3" t="str">
        <f t="shared" si="31"/>
        <v>Yeovil District Hospital NHS Foundation Trust</v>
      </c>
      <c r="BT20" s="3"/>
      <c r="BU20" s="12">
        <v>17</v>
      </c>
      <c r="BV20" s="13">
        <f t="shared" si="32"/>
        <v>7</v>
      </c>
      <c r="BW20" s="12" t="s">
        <v>18</v>
      </c>
      <c r="BX20" s="3" t="str">
        <f t="shared" si="33"/>
        <v>South Warwickshire General Hospitals NHS Trust</v>
      </c>
      <c r="BY20" s="12">
        <v>17</v>
      </c>
      <c r="BZ20" s="13">
        <f t="shared" si="34"/>
        <v>96</v>
      </c>
      <c r="CA20" s="12" t="s">
        <v>79</v>
      </c>
      <c r="CB20" s="3" t="str">
        <f t="shared" si="35"/>
        <v>Ashford And St Peter's Hospitals NHS Trust</v>
      </c>
      <c r="CD20" s="12">
        <v>17</v>
      </c>
      <c r="CE20" s="13">
        <f t="shared" si="36"/>
        <v>12</v>
      </c>
      <c r="CF20" s="12" t="s">
        <v>20</v>
      </c>
      <c r="CG20" s="3" t="str">
        <f t="shared" si="37"/>
        <v>Worthing And Southlands Hospitals NHS Trust</v>
      </c>
      <c r="CH20" s="12">
        <v>17</v>
      </c>
      <c r="CI20" s="13">
        <f t="shared" si="38"/>
        <v>46</v>
      </c>
      <c r="CJ20" s="12" t="s">
        <v>172</v>
      </c>
      <c r="CK20" s="3" t="str">
        <f t="shared" si="39"/>
        <v>Barnsley Hospital NHS Foundation Trust</v>
      </c>
    </row>
    <row r="21" spans="1:89">
      <c r="A21" s="12">
        <v>18</v>
      </c>
      <c r="B21" s="13">
        <f t="shared" si="0"/>
        <v>90</v>
      </c>
      <c r="C21" s="12" t="s">
        <v>55</v>
      </c>
      <c r="D21" s="3" t="str">
        <f t="shared" si="1"/>
        <v>Hinchingbrooke Health Care NHS Trust</v>
      </c>
      <c r="E21" s="12">
        <v>18</v>
      </c>
      <c r="F21" s="13">
        <f t="shared" si="2"/>
        <v>3</v>
      </c>
      <c r="G21" s="12" t="s">
        <v>25</v>
      </c>
      <c r="H21" s="3" t="str">
        <f t="shared" si="3"/>
        <v>North Cheshire Hospitals NHS Trust</v>
      </c>
      <c r="J21" s="13">
        <v>18</v>
      </c>
      <c r="K21" s="13">
        <f t="shared" si="4"/>
        <v>15</v>
      </c>
      <c r="L21" s="12" t="s">
        <v>67</v>
      </c>
      <c r="M21" s="3" t="str">
        <f t="shared" si="5"/>
        <v>Barnet And Chase Farm Hospitals NHS Trust</v>
      </c>
      <c r="N21" s="13">
        <v>18</v>
      </c>
      <c r="O21" s="13">
        <f t="shared" si="6"/>
        <v>29</v>
      </c>
      <c r="P21" s="12" t="s">
        <v>152</v>
      </c>
      <c r="Q21" s="3" t="str">
        <f t="shared" si="7"/>
        <v>Ipswich Hospital NHS Trust</v>
      </c>
      <c r="R21" s="13"/>
      <c r="S21" s="12">
        <v>18</v>
      </c>
      <c r="T21" s="13">
        <f t="shared" si="8"/>
        <v>46</v>
      </c>
      <c r="U21" s="12" t="s">
        <v>12</v>
      </c>
      <c r="V21" s="3" t="str">
        <f t="shared" si="9"/>
        <v>Southend University Hospital NHS Foundation Trust</v>
      </c>
      <c r="W21" s="12">
        <v>18</v>
      </c>
      <c r="X21" s="13">
        <f t="shared" si="10"/>
        <v>56</v>
      </c>
      <c r="Y21" s="12" t="s">
        <v>31</v>
      </c>
      <c r="Z21" s="3" t="str">
        <f t="shared" si="11"/>
        <v>Winchester And Eastleigh Healthcare NHS Trust</v>
      </c>
      <c r="AB21" s="12">
        <v>18</v>
      </c>
      <c r="AC21" s="13">
        <f t="shared" si="12"/>
        <v>4</v>
      </c>
      <c r="AD21" s="12" t="s">
        <v>46</v>
      </c>
      <c r="AE21" s="3" t="str">
        <f t="shared" si="13"/>
        <v>King's College Hospital NHS Foundation Trust</v>
      </c>
      <c r="AF21" s="12">
        <v>18</v>
      </c>
      <c r="AG21" s="13">
        <f t="shared" si="14"/>
        <v>21</v>
      </c>
      <c r="AH21" s="12" t="s">
        <v>115</v>
      </c>
      <c r="AI21" s="3" t="str">
        <f t="shared" si="15"/>
        <v>Hull And East Yorkshire Hospitals NHS Trust</v>
      </c>
      <c r="AJ21" s="3"/>
      <c r="AK21" s="12">
        <v>18</v>
      </c>
      <c r="AL21" s="13">
        <f t="shared" si="16"/>
        <v>2</v>
      </c>
      <c r="AM21" s="12" t="s">
        <v>2</v>
      </c>
      <c r="AN21" s="3" t="str">
        <f t="shared" si="17"/>
        <v>West Suffolk Hospitals NHS Trust</v>
      </c>
      <c r="AO21" s="12">
        <v>18</v>
      </c>
      <c r="AP21" s="12">
        <f t="shared" si="18"/>
        <v>50</v>
      </c>
      <c r="AQ21" s="12" t="s">
        <v>47</v>
      </c>
      <c r="AR21" s="3" t="str">
        <f t="shared" si="19"/>
        <v>North Hampshire Hospitals NHS Trust</v>
      </c>
      <c r="AT21" s="12">
        <v>18</v>
      </c>
      <c r="AU21" s="13">
        <f t="shared" si="20"/>
        <v>49</v>
      </c>
      <c r="AV21" s="12" t="s">
        <v>44</v>
      </c>
      <c r="AW21" s="3" t="str">
        <f t="shared" si="21"/>
        <v>University Hospital Of North Staffordshire NHS Trust</v>
      </c>
      <c r="AX21" s="12">
        <v>18</v>
      </c>
      <c r="AY21" s="13">
        <f t="shared" si="22"/>
        <v>41</v>
      </c>
      <c r="AZ21" s="12" t="s">
        <v>114</v>
      </c>
      <c r="BA21" s="3" t="str">
        <f t="shared" si="23"/>
        <v>Airedale NHS Trust</v>
      </c>
      <c r="BC21" s="12">
        <v>18</v>
      </c>
      <c r="BD21" s="13">
        <f t="shared" si="24"/>
        <v>84</v>
      </c>
      <c r="BE21" s="12" t="s">
        <v>113</v>
      </c>
      <c r="BF21" s="3" t="str">
        <f t="shared" si="25"/>
        <v>Calderdale And Huddersfield NHS Foundation Trust</v>
      </c>
      <c r="BG21" s="12">
        <v>18</v>
      </c>
      <c r="BH21" s="13">
        <f t="shared" si="26"/>
        <v>150</v>
      </c>
      <c r="BI21" s="12" t="s">
        <v>2</v>
      </c>
      <c r="BJ21" s="3" t="str">
        <f t="shared" si="27"/>
        <v>West Suffolk Hospitals NHS Trust</v>
      </c>
      <c r="BL21" s="12">
        <v>18</v>
      </c>
      <c r="BM21" s="13">
        <f t="shared" si="28"/>
        <v>71</v>
      </c>
      <c r="BN21" s="12" t="s">
        <v>59</v>
      </c>
      <c r="BO21" s="3" t="str">
        <f t="shared" si="29"/>
        <v>George Eliot Hospital NHS Trust</v>
      </c>
      <c r="BP21" s="12">
        <v>18</v>
      </c>
      <c r="BQ21" s="13">
        <f t="shared" si="30"/>
        <v>60</v>
      </c>
      <c r="BR21" s="12" t="s">
        <v>158</v>
      </c>
      <c r="BS21" s="3" t="str">
        <f t="shared" si="31"/>
        <v>The Mid Cheshire Hospitals NHS Trust</v>
      </c>
      <c r="BT21" s="3"/>
      <c r="BU21" s="12">
        <v>18</v>
      </c>
      <c r="BV21" s="13">
        <f t="shared" si="32"/>
        <v>108</v>
      </c>
      <c r="BW21" s="12" t="s">
        <v>40</v>
      </c>
      <c r="BX21" s="3" t="str">
        <f t="shared" si="33"/>
        <v>Scarborough And North East Yorkshire Health Care NHS Trust</v>
      </c>
      <c r="BY21" s="12">
        <v>18</v>
      </c>
      <c r="BZ21" s="13">
        <f t="shared" si="34"/>
        <v>97</v>
      </c>
      <c r="CA21" s="12" t="s">
        <v>27</v>
      </c>
      <c r="CB21" s="3" t="str">
        <f t="shared" si="35"/>
        <v>North Tees And Hartlepool NHS Trust</v>
      </c>
      <c r="CD21" s="12">
        <v>18</v>
      </c>
      <c r="CE21" s="13">
        <f t="shared" si="36"/>
        <v>65</v>
      </c>
      <c r="CF21" s="12" t="s">
        <v>110</v>
      </c>
      <c r="CG21" s="3" t="str">
        <f t="shared" si="37"/>
        <v>Northumbria Healthcare NHS Foundation Trust</v>
      </c>
      <c r="CH21" s="12">
        <v>18</v>
      </c>
      <c r="CI21" s="13">
        <f t="shared" si="38"/>
        <v>50</v>
      </c>
      <c r="CJ21" s="12" t="s">
        <v>58</v>
      </c>
      <c r="CK21" s="3" t="str">
        <f t="shared" si="39"/>
        <v>Brighton And Sussex University Hospitals NHS Trust</v>
      </c>
    </row>
    <row r="22" spans="1:89">
      <c r="A22" s="12">
        <v>19</v>
      </c>
      <c r="B22" s="13">
        <f t="shared" si="0"/>
        <v>61</v>
      </c>
      <c r="C22" s="12" t="s">
        <v>60</v>
      </c>
      <c r="D22" s="3" t="str">
        <f t="shared" si="1"/>
        <v>Dudley Group Of Hospitals NHS Trust</v>
      </c>
      <c r="E22" s="12">
        <v>19</v>
      </c>
      <c r="F22" s="13">
        <f t="shared" si="2"/>
        <v>124</v>
      </c>
      <c r="G22" s="12" t="s">
        <v>65</v>
      </c>
      <c r="H22" s="3" t="str">
        <f t="shared" si="3"/>
        <v>United Bristol Healthcare NHS Trust</v>
      </c>
      <c r="J22" s="13">
        <v>19</v>
      </c>
      <c r="K22" s="13">
        <f t="shared" si="4"/>
        <v>61</v>
      </c>
      <c r="L22" s="12" t="s">
        <v>116</v>
      </c>
      <c r="M22" s="3" t="str">
        <f t="shared" si="5"/>
        <v>Essex Rivers Healthcare NHS Trust</v>
      </c>
      <c r="N22" s="13">
        <v>19</v>
      </c>
      <c r="O22" s="13">
        <f t="shared" si="6"/>
        <v>77</v>
      </c>
      <c r="P22" s="12" t="s">
        <v>66</v>
      </c>
      <c r="Q22" s="3" t="str">
        <f t="shared" si="7"/>
        <v>Buckinghamshire Hospitals NHS Trust</v>
      </c>
      <c r="R22" s="13"/>
      <c r="S22" s="12">
        <v>19</v>
      </c>
      <c r="T22" s="13">
        <f t="shared" si="8"/>
        <v>8</v>
      </c>
      <c r="U22" s="12" t="s">
        <v>77</v>
      </c>
      <c r="V22" s="3" t="str">
        <f t="shared" si="9"/>
        <v>East Kent Hospitals NHS Trust</v>
      </c>
      <c r="W22" s="12">
        <v>19</v>
      </c>
      <c r="X22" s="13">
        <f t="shared" si="10"/>
        <v>60</v>
      </c>
      <c r="Y22" s="12" t="s">
        <v>79</v>
      </c>
      <c r="Z22" s="3" t="str">
        <f t="shared" si="11"/>
        <v>Ashford And St Peter's Hospitals NHS Trust</v>
      </c>
      <c r="AB22" s="12">
        <v>19</v>
      </c>
      <c r="AC22" s="13">
        <f t="shared" si="12"/>
        <v>3</v>
      </c>
      <c r="AD22" s="12" t="s">
        <v>35</v>
      </c>
      <c r="AE22" s="3" t="str">
        <f t="shared" si="13"/>
        <v>Plymouth Hospitals NHS Trust</v>
      </c>
      <c r="AF22" s="12">
        <v>19</v>
      </c>
      <c r="AG22" s="13">
        <f t="shared" si="14"/>
        <v>24</v>
      </c>
      <c r="AH22" s="12" t="s">
        <v>118</v>
      </c>
      <c r="AI22" s="3" t="str">
        <f t="shared" si="15"/>
        <v>Sheffield Teaching Hospitals NHS Foundation Trust</v>
      </c>
      <c r="AJ22" s="3"/>
      <c r="AK22" s="12">
        <v>19</v>
      </c>
      <c r="AL22" s="13">
        <f t="shared" si="16"/>
        <v>125</v>
      </c>
      <c r="AM22" s="12" t="s">
        <v>99</v>
      </c>
      <c r="AN22" s="3" t="str">
        <f t="shared" si="17"/>
        <v>Leeds Teaching Hospitals NHS Trust</v>
      </c>
      <c r="AO22" s="12">
        <v>19</v>
      </c>
      <c r="AP22" s="12">
        <f t="shared" si="18"/>
        <v>14</v>
      </c>
      <c r="AQ22" s="12" t="s">
        <v>3</v>
      </c>
      <c r="AR22" s="3" t="str">
        <f t="shared" si="19"/>
        <v>Blackpool, Fylde And Wyre Hospitals NHS Trust</v>
      </c>
      <c r="AT22" s="12">
        <v>19</v>
      </c>
      <c r="AU22" s="13">
        <f t="shared" si="20"/>
        <v>82</v>
      </c>
      <c r="AV22" s="12" t="s">
        <v>117</v>
      </c>
      <c r="AW22" s="3" t="str">
        <f t="shared" si="21"/>
        <v>Swindon And Marlborough NHS Trust</v>
      </c>
      <c r="AX22" s="12">
        <v>19</v>
      </c>
      <c r="AY22" s="13">
        <f t="shared" si="22"/>
        <v>6</v>
      </c>
      <c r="AZ22" s="12" t="s">
        <v>65</v>
      </c>
      <c r="BA22" s="3" t="str">
        <f t="shared" si="23"/>
        <v>United Bristol Healthcare NHS Trust</v>
      </c>
      <c r="BC22" s="12">
        <v>19</v>
      </c>
      <c r="BD22" s="13">
        <f t="shared" si="24"/>
        <v>124</v>
      </c>
      <c r="BE22" s="12" t="s">
        <v>75</v>
      </c>
      <c r="BF22" s="3" t="str">
        <f t="shared" si="25"/>
        <v>University Hospitals Of Morecambe Bay NHS Trust</v>
      </c>
      <c r="BG22" s="12">
        <v>19</v>
      </c>
      <c r="BH22" s="13">
        <f t="shared" si="26"/>
        <v>14</v>
      </c>
      <c r="BI22" s="12" t="s">
        <v>28</v>
      </c>
      <c r="BJ22" s="3" t="str">
        <f t="shared" si="27"/>
        <v>Frimley Park Hospital NHS Foundation Trust</v>
      </c>
      <c r="BL22" s="12">
        <v>19</v>
      </c>
      <c r="BM22" s="13">
        <f t="shared" si="28"/>
        <v>57</v>
      </c>
      <c r="BN22" s="12" t="s">
        <v>152</v>
      </c>
      <c r="BO22" s="3" t="str">
        <f t="shared" si="29"/>
        <v>Ipswich Hospital NHS Trust</v>
      </c>
      <c r="BP22" s="12">
        <v>19</v>
      </c>
      <c r="BQ22" s="13">
        <f t="shared" si="30"/>
        <v>21</v>
      </c>
      <c r="BR22" s="12" t="s">
        <v>82</v>
      </c>
      <c r="BS22" s="3" t="str">
        <f t="shared" si="31"/>
        <v>City Hospitals Sunderland NHS Foundation Trust</v>
      </c>
      <c r="BT22" s="3"/>
      <c r="BU22" s="12">
        <v>19</v>
      </c>
      <c r="BV22" s="13">
        <f t="shared" si="32"/>
        <v>114</v>
      </c>
      <c r="BW22" s="12" t="s">
        <v>106</v>
      </c>
      <c r="BX22" s="3" t="str">
        <f t="shared" si="33"/>
        <v>Royal Surrey County Hospital NHS Trust</v>
      </c>
      <c r="BY22" s="12">
        <v>19</v>
      </c>
      <c r="BZ22" s="13">
        <f t="shared" si="34"/>
        <v>37</v>
      </c>
      <c r="CA22" s="12" t="s">
        <v>157</v>
      </c>
      <c r="CB22" s="3" t="str">
        <f t="shared" si="35"/>
        <v>Wirral Hospital NHS Trust</v>
      </c>
      <c r="CD22" s="12">
        <v>19</v>
      </c>
      <c r="CE22" s="13">
        <f t="shared" si="36"/>
        <v>110</v>
      </c>
      <c r="CF22" s="12" t="s">
        <v>7</v>
      </c>
      <c r="CG22" s="3" t="str">
        <f t="shared" si="37"/>
        <v>Gloucestershire Hospitals NHS Foundation Trust</v>
      </c>
      <c r="CH22" s="12">
        <v>19</v>
      </c>
      <c r="CI22" s="13">
        <f t="shared" si="38"/>
        <v>7</v>
      </c>
      <c r="CJ22" s="12" t="s">
        <v>73</v>
      </c>
      <c r="CK22" s="3" t="str">
        <f t="shared" si="39"/>
        <v>Homerton University Hospital NHS Foundation Trust</v>
      </c>
    </row>
    <row r="23" spans="1:89">
      <c r="A23" s="12">
        <v>20</v>
      </c>
      <c r="B23" s="13">
        <f t="shared" si="0"/>
        <v>51</v>
      </c>
      <c r="C23" s="12" t="s">
        <v>94</v>
      </c>
      <c r="D23" s="3" t="str">
        <f t="shared" si="1"/>
        <v>Harrogate And District NHS Foundation Trust</v>
      </c>
      <c r="E23" s="12">
        <v>20</v>
      </c>
      <c r="F23" s="13">
        <f t="shared" si="2"/>
        <v>13</v>
      </c>
      <c r="G23" s="12" t="s">
        <v>28</v>
      </c>
      <c r="H23" s="3" t="str">
        <f t="shared" si="3"/>
        <v>Frimley Park Hospital NHS Foundation Trust</v>
      </c>
      <c r="J23" s="13">
        <v>20</v>
      </c>
      <c r="K23" s="13">
        <f t="shared" si="4"/>
        <v>95</v>
      </c>
      <c r="L23" s="12" t="s">
        <v>70</v>
      </c>
      <c r="M23" s="3" t="str">
        <f t="shared" si="5"/>
        <v>The Queen Elizabeth Hospital King's Lynn NHS Trust</v>
      </c>
      <c r="N23" s="13">
        <v>20</v>
      </c>
      <c r="O23" s="13">
        <f t="shared" si="6"/>
        <v>69</v>
      </c>
      <c r="P23" s="12" t="s">
        <v>4</v>
      </c>
      <c r="Q23" s="3" t="str">
        <f t="shared" si="7"/>
        <v>Hereford Hospitals NHS Trust</v>
      </c>
      <c r="R23" s="13"/>
      <c r="S23" s="12">
        <v>20</v>
      </c>
      <c r="T23" s="13">
        <f t="shared" si="8"/>
        <v>44</v>
      </c>
      <c r="U23" s="12" t="s">
        <v>22</v>
      </c>
      <c r="V23" s="3" t="str">
        <f t="shared" si="9"/>
        <v>University Hospital Birmingham NHS Foundation Trust</v>
      </c>
      <c r="W23" s="12">
        <v>20</v>
      </c>
      <c r="X23" s="13">
        <f t="shared" si="10"/>
        <v>44</v>
      </c>
      <c r="Y23" s="12" t="s">
        <v>26</v>
      </c>
      <c r="Z23" s="3" t="str">
        <f t="shared" si="11"/>
        <v>Taunton And Somerset NHS Trust</v>
      </c>
      <c r="AB23" s="12">
        <v>20</v>
      </c>
      <c r="AC23" s="13">
        <f t="shared" si="12"/>
        <v>17</v>
      </c>
      <c r="AD23" s="12" t="s">
        <v>88</v>
      </c>
      <c r="AE23" s="3" t="str">
        <f t="shared" si="13"/>
        <v>University Hospitals Coventry And Warwickshire NHS</v>
      </c>
      <c r="AF23" s="12">
        <v>20</v>
      </c>
      <c r="AG23" s="13">
        <f t="shared" si="14"/>
        <v>23</v>
      </c>
      <c r="AH23" s="12" t="s">
        <v>36</v>
      </c>
      <c r="AI23" s="3" t="str">
        <f t="shared" si="15"/>
        <v>Papworth Hospital NHS Foundation Trust</v>
      </c>
      <c r="AJ23" s="3"/>
      <c r="AK23" s="12">
        <v>20</v>
      </c>
      <c r="AL23" s="13">
        <f t="shared" si="16"/>
        <v>117</v>
      </c>
      <c r="AM23" s="12" t="s">
        <v>81</v>
      </c>
      <c r="AN23" s="3" t="str">
        <f t="shared" si="17"/>
        <v>Lancashire Teaching Hospitals NHS Foundation Trust</v>
      </c>
      <c r="AO23" s="12">
        <v>20</v>
      </c>
      <c r="AP23" s="12">
        <f t="shared" si="18"/>
        <v>70</v>
      </c>
      <c r="AQ23" s="12" t="s">
        <v>171</v>
      </c>
      <c r="AR23" s="3" t="str">
        <f t="shared" si="19"/>
        <v>South Tyneside NHS Foundation Trust</v>
      </c>
      <c r="AT23" s="12">
        <v>20</v>
      </c>
      <c r="AU23" s="13">
        <f t="shared" si="20"/>
        <v>57</v>
      </c>
      <c r="AV23" s="12" t="s">
        <v>27</v>
      </c>
      <c r="AW23" s="3" t="str">
        <f t="shared" si="21"/>
        <v>North Tees And Hartlepool NHS Trust</v>
      </c>
      <c r="AX23" s="12">
        <v>20</v>
      </c>
      <c r="AY23" s="13">
        <f t="shared" si="22"/>
        <v>28</v>
      </c>
      <c r="AZ23" s="12" t="s">
        <v>107</v>
      </c>
      <c r="BA23" s="3" t="str">
        <f t="shared" si="23"/>
        <v>Bradford Teaching Hospitals NHS Foundation Trust</v>
      </c>
      <c r="BC23" s="12">
        <v>20</v>
      </c>
      <c r="BD23" s="13">
        <f t="shared" si="24"/>
        <v>67</v>
      </c>
      <c r="BE23" s="12" t="s">
        <v>52</v>
      </c>
      <c r="BF23" s="3" t="str">
        <f t="shared" si="25"/>
        <v>Sandwell And West Birmingham Hospitals NHS Trust</v>
      </c>
      <c r="BG23" s="12">
        <v>20</v>
      </c>
      <c r="BH23" s="13">
        <f t="shared" si="26"/>
        <v>141</v>
      </c>
      <c r="BI23" s="12" t="s">
        <v>112</v>
      </c>
      <c r="BJ23" s="3" t="str">
        <f t="shared" si="27"/>
        <v>James Paget University Hospitals NHS Foundation Trust</v>
      </c>
      <c r="BL23" s="12">
        <v>20</v>
      </c>
      <c r="BM23" s="13">
        <f t="shared" si="28"/>
        <v>147</v>
      </c>
      <c r="BN23" s="12" t="s">
        <v>119</v>
      </c>
      <c r="BO23" s="3" t="str">
        <f t="shared" si="29"/>
        <v>East And North Hertfordshire NHS Trust</v>
      </c>
      <c r="BP23" s="12">
        <v>20</v>
      </c>
      <c r="BQ23" s="13">
        <f t="shared" si="30"/>
        <v>36</v>
      </c>
      <c r="BR23" s="12" t="s">
        <v>155</v>
      </c>
      <c r="BS23" s="3" t="str">
        <f t="shared" si="31"/>
        <v>Milton Keynes General Hospital NHS Trust</v>
      </c>
      <c r="BT23" s="3"/>
      <c r="BU23" s="12">
        <v>20</v>
      </c>
      <c r="BV23" s="13">
        <f t="shared" si="32"/>
        <v>46</v>
      </c>
      <c r="BW23" s="12" t="s">
        <v>28</v>
      </c>
      <c r="BX23" s="3" t="str">
        <f t="shared" si="33"/>
        <v>Frimley Park Hospital NHS Foundation Trust</v>
      </c>
      <c r="BY23" s="12">
        <v>20</v>
      </c>
      <c r="BZ23" s="13">
        <f t="shared" si="34"/>
        <v>98</v>
      </c>
      <c r="CA23" s="12" t="s">
        <v>108</v>
      </c>
      <c r="CB23" s="3" t="str">
        <f t="shared" si="35"/>
        <v>Royal Liverpool And Broadgreen University Hospital NHS Trust</v>
      </c>
      <c r="CD23" s="12">
        <v>20</v>
      </c>
      <c r="CE23" s="13">
        <f t="shared" si="36"/>
        <v>87</v>
      </c>
      <c r="CF23" s="12" t="s">
        <v>27</v>
      </c>
      <c r="CG23" s="3" t="str">
        <f t="shared" si="37"/>
        <v>North Tees And Hartlepool NHS Trust</v>
      </c>
      <c r="CH23" s="12">
        <v>20</v>
      </c>
      <c r="CI23" s="13">
        <f t="shared" si="38"/>
        <v>134</v>
      </c>
      <c r="CJ23" s="12" t="s">
        <v>87</v>
      </c>
      <c r="CK23" s="3" t="str">
        <f t="shared" si="39"/>
        <v>Nottingham University Hospitals NHS Trust</v>
      </c>
    </row>
    <row r="24" spans="1:89">
      <c r="A24" s="12">
        <v>21</v>
      </c>
      <c r="B24" s="13">
        <f t="shared" si="0"/>
        <v>110</v>
      </c>
      <c r="C24" s="12" t="s">
        <v>120</v>
      </c>
      <c r="D24" s="3" t="str">
        <f t="shared" si="1"/>
        <v>St Helens And Knowsley Hospitals NHS Trust</v>
      </c>
      <c r="E24" s="12">
        <v>21</v>
      </c>
      <c r="F24" s="13">
        <f t="shared" si="2"/>
        <v>106</v>
      </c>
      <c r="G24" s="12" t="s">
        <v>43</v>
      </c>
      <c r="H24" s="3" t="str">
        <f t="shared" si="3"/>
        <v>Royal Berkshire Hospital NHS Foundation Trust</v>
      </c>
      <c r="J24" s="13">
        <v>21</v>
      </c>
      <c r="K24" s="13">
        <f t="shared" si="4"/>
        <v>22</v>
      </c>
      <c r="L24" s="12" t="s">
        <v>43</v>
      </c>
      <c r="M24" s="3" t="str">
        <f t="shared" si="5"/>
        <v>Royal Berkshire Hospital NHS Foundation Trust</v>
      </c>
      <c r="N24" s="13">
        <v>21</v>
      </c>
      <c r="O24" s="13">
        <f t="shared" si="6"/>
        <v>47</v>
      </c>
      <c r="P24" s="12" t="s">
        <v>55</v>
      </c>
      <c r="Q24" s="3" t="str">
        <f t="shared" si="7"/>
        <v>Hinchingbrooke Health Care NHS Trust</v>
      </c>
      <c r="R24" s="13"/>
      <c r="S24" s="12">
        <v>21</v>
      </c>
      <c r="T24" s="13">
        <f t="shared" si="8"/>
        <v>13</v>
      </c>
      <c r="U24" s="12" t="s">
        <v>52</v>
      </c>
      <c r="V24" s="3" t="str">
        <f t="shared" si="9"/>
        <v>Sandwell And West Birmingham Hospitals NHS Trust</v>
      </c>
      <c r="W24" s="12">
        <v>21</v>
      </c>
      <c r="X24" s="13">
        <f t="shared" si="10"/>
        <v>14</v>
      </c>
      <c r="Y24" s="12" t="s">
        <v>152</v>
      </c>
      <c r="Z24" s="3" t="str">
        <f t="shared" si="11"/>
        <v>Ipswich Hospital NHS Trust</v>
      </c>
      <c r="AB24" s="12">
        <v>21</v>
      </c>
      <c r="AC24" s="13">
        <f t="shared" si="12"/>
        <v>18</v>
      </c>
      <c r="AD24" s="12" t="s">
        <v>115</v>
      </c>
      <c r="AE24" s="3" t="str">
        <f t="shared" si="13"/>
        <v>Hull And East Yorkshire Hospitals NHS Trust</v>
      </c>
      <c r="AF24" s="12">
        <v>21</v>
      </c>
      <c r="AG24" s="13">
        <f t="shared" si="14"/>
        <v>15</v>
      </c>
      <c r="AH24" s="12" t="s">
        <v>44</v>
      </c>
      <c r="AI24" s="3" t="str">
        <f t="shared" si="15"/>
        <v>University Hospital Of North Staffordshire NHS Trust</v>
      </c>
      <c r="AJ24" s="3"/>
      <c r="AK24" s="12">
        <v>21</v>
      </c>
      <c r="AL24" s="13">
        <f t="shared" si="16"/>
        <v>40</v>
      </c>
      <c r="AM24" s="12" t="s">
        <v>149</v>
      </c>
      <c r="AN24" s="3" t="str">
        <f t="shared" si="17"/>
        <v>Liverpool Women's NHS Foundation Trust</v>
      </c>
      <c r="AO24" s="12">
        <v>21</v>
      </c>
      <c r="AP24" s="12">
        <f t="shared" si="18"/>
        <v>127</v>
      </c>
      <c r="AQ24" s="12" t="s">
        <v>168</v>
      </c>
      <c r="AR24" s="3" t="str">
        <f t="shared" si="19"/>
        <v>Norfolk And Norwich University Hospital NHS Trust</v>
      </c>
      <c r="AT24" s="12">
        <v>21</v>
      </c>
      <c r="AU24" s="13">
        <f t="shared" si="20"/>
        <v>128</v>
      </c>
      <c r="AV24" s="12" t="s">
        <v>12</v>
      </c>
      <c r="AW24" s="3" t="str">
        <f t="shared" si="21"/>
        <v>Southend University Hospital NHS Foundation Trust</v>
      </c>
      <c r="AX24" s="12">
        <v>21</v>
      </c>
      <c r="AY24" s="13">
        <f t="shared" si="22"/>
        <v>57</v>
      </c>
      <c r="AZ24" s="12" t="s">
        <v>87</v>
      </c>
      <c r="BA24" s="3" t="str">
        <f t="shared" si="23"/>
        <v>Nottingham University Hospitals NHS Trust</v>
      </c>
      <c r="BC24" s="12">
        <v>21</v>
      </c>
      <c r="BD24" s="13">
        <f t="shared" si="24"/>
        <v>63</v>
      </c>
      <c r="BE24" s="12" t="s">
        <v>44</v>
      </c>
      <c r="BF24" s="3" t="str">
        <f t="shared" si="25"/>
        <v>University Hospital Of North Staffordshire NHS Trust</v>
      </c>
      <c r="BG24" s="12">
        <v>21</v>
      </c>
      <c r="BH24" s="13">
        <f t="shared" si="26"/>
        <v>96</v>
      </c>
      <c r="BI24" s="12" t="s">
        <v>168</v>
      </c>
      <c r="BJ24" s="3" t="str">
        <f t="shared" si="27"/>
        <v>Norfolk And Norwich University Hospital NHS Trust</v>
      </c>
      <c r="BL24" s="12">
        <v>21</v>
      </c>
      <c r="BM24" s="13">
        <f t="shared" si="28"/>
        <v>19</v>
      </c>
      <c r="BN24" s="12" t="s">
        <v>82</v>
      </c>
      <c r="BO24" s="3" t="str">
        <f t="shared" si="29"/>
        <v>City Hospitals Sunderland NHS Foundation Trust</v>
      </c>
      <c r="BP24" s="12">
        <v>21</v>
      </c>
      <c r="BQ24" s="13">
        <f t="shared" si="30"/>
        <v>72</v>
      </c>
      <c r="BR24" s="12" t="s">
        <v>172</v>
      </c>
      <c r="BS24" s="3" t="str">
        <f t="shared" si="31"/>
        <v>Barnsley Hospital NHS Foundation Trust</v>
      </c>
      <c r="BT24" s="3"/>
      <c r="BU24" s="12">
        <v>21</v>
      </c>
      <c r="BV24" s="13">
        <f t="shared" si="32"/>
        <v>58</v>
      </c>
      <c r="BW24" s="12" t="s">
        <v>87</v>
      </c>
      <c r="BX24" s="3" t="str">
        <f t="shared" si="33"/>
        <v>Nottingham University Hospitals NHS Trust</v>
      </c>
      <c r="BY24" s="12">
        <v>21</v>
      </c>
      <c r="BZ24" s="13">
        <f t="shared" si="34"/>
        <v>91</v>
      </c>
      <c r="CA24" s="12" t="s">
        <v>61</v>
      </c>
      <c r="CB24" s="3" t="str">
        <f t="shared" si="35"/>
        <v>West Dorset General Hospitals NHS Trust</v>
      </c>
      <c r="CD24" s="12">
        <v>21</v>
      </c>
      <c r="CE24" s="13">
        <f t="shared" si="36"/>
        <v>52</v>
      </c>
      <c r="CF24" s="12" t="s">
        <v>85</v>
      </c>
      <c r="CG24" s="3" t="str">
        <f t="shared" si="37"/>
        <v>Royal United Hospital Bath NHS Trust</v>
      </c>
      <c r="CH24" s="12">
        <v>21</v>
      </c>
      <c r="CI24" s="13">
        <f t="shared" si="38"/>
        <v>72</v>
      </c>
      <c r="CJ24" s="12" t="s">
        <v>83</v>
      </c>
      <c r="CK24" s="3" t="str">
        <f t="shared" si="39"/>
        <v>Chesterfield Royal Hospital NHS Foundation Trust</v>
      </c>
    </row>
    <row r="25" spans="1:89">
      <c r="A25" s="12">
        <v>22</v>
      </c>
      <c r="B25" s="13">
        <f t="shared" si="0"/>
        <v>96</v>
      </c>
      <c r="C25" s="12" t="s">
        <v>61</v>
      </c>
      <c r="D25" s="3" t="str">
        <f t="shared" si="1"/>
        <v>West Dorset General Hospitals NHS Trust</v>
      </c>
      <c r="E25" s="12">
        <v>22</v>
      </c>
      <c r="F25" s="13">
        <f t="shared" si="2"/>
        <v>47</v>
      </c>
      <c r="G25" s="12" t="s">
        <v>79</v>
      </c>
      <c r="H25" s="3" t="str">
        <f t="shared" si="3"/>
        <v>Ashford And St Peter's Hospitals NHS Trust</v>
      </c>
      <c r="J25" s="13">
        <v>22</v>
      </c>
      <c r="K25" s="13">
        <f t="shared" si="4"/>
        <v>111</v>
      </c>
      <c r="L25" s="12" t="s">
        <v>71</v>
      </c>
      <c r="M25" s="3" t="str">
        <f t="shared" si="5"/>
        <v>East Lancashire Hospitals NHS Trust</v>
      </c>
      <c r="N25" s="13">
        <v>22</v>
      </c>
      <c r="O25" s="13">
        <f t="shared" si="6"/>
        <v>21</v>
      </c>
      <c r="P25" s="12" t="s">
        <v>43</v>
      </c>
      <c r="Q25" s="3" t="str">
        <f t="shared" si="7"/>
        <v>Royal Berkshire Hospital NHS Foundation Trust</v>
      </c>
      <c r="R25" s="13"/>
      <c r="S25" s="12">
        <v>22</v>
      </c>
      <c r="T25" s="13">
        <f t="shared" si="8"/>
        <v>65</v>
      </c>
      <c r="U25" s="12" t="s">
        <v>91</v>
      </c>
      <c r="V25" s="3" t="str">
        <f t="shared" si="9"/>
        <v>Worcestershire Acute Hospitals NHS Trust</v>
      </c>
      <c r="W25" s="12">
        <v>22</v>
      </c>
      <c r="X25" s="13">
        <f t="shared" si="10"/>
        <v>9</v>
      </c>
      <c r="Y25" s="12" t="s">
        <v>84</v>
      </c>
      <c r="Z25" s="3" t="str">
        <f t="shared" si="11"/>
        <v>County Durham And Darlington NHS Foundation Trust</v>
      </c>
      <c r="AB25" s="12">
        <v>22</v>
      </c>
      <c r="AC25" s="13">
        <f t="shared" si="12"/>
        <v>25</v>
      </c>
      <c r="AD25" s="12" t="s">
        <v>41</v>
      </c>
      <c r="AE25" s="3" t="str">
        <f t="shared" si="13"/>
        <v>Guy's And St Thomas' NHS Foundation Trust</v>
      </c>
      <c r="AF25" s="12">
        <v>22</v>
      </c>
      <c r="AG25" s="13">
        <f t="shared" si="14"/>
        <v>14</v>
      </c>
      <c r="AH25" s="12" t="s">
        <v>105</v>
      </c>
      <c r="AI25" s="3" t="str">
        <f t="shared" si="15"/>
        <v>University Hospital Of South Manchester NHS Foundation Trust</v>
      </c>
      <c r="AJ25" s="3"/>
      <c r="AK25" s="12">
        <v>22</v>
      </c>
      <c r="AL25" s="13">
        <f t="shared" si="16"/>
        <v>53</v>
      </c>
      <c r="AM25" s="12" t="s">
        <v>49</v>
      </c>
      <c r="AN25" s="3" t="str">
        <f t="shared" si="17"/>
        <v>Countess Of Chester Hospital NHS Foundation Trust</v>
      </c>
      <c r="AO25" s="12">
        <v>22</v>
      </c>
      <c r="AP25" s="12">
        <f t="shared" si="18"/>
        <v>129</v>
      </c>
      <c r="AQ25" s="12" t="s">
        <v>151</v>
      </c>
      <c r="AR25" s="3" t="str">
        <f t="shared" si="19"/>
        <v>East Sussex Hospitals NHS Trust</v>
      </c>
      <c r="AT25" s="12">
        <v>22</v>
      </c>
      <c r="AU25" s="13">
        <f t="shared" si="20"/>
        <v>8</v>
      </c>
      <c r="AV25" s="12" t="s">
        <v>79</v>
      </c>
      <c r="AW25" s="3" t="str">
        <f t="shared" si="21"/>
        <v>Ashford And St Peter's Hospitals NHS Trust</v>
      </c>
      <c r="AX25" s="12">
        <v>22</v>
      </c>
      <c r="AY25" s="13">
        <f t="shared" si="22"/>
        <v>69</v>
      </c>
      <c r="AZ25" s="12" t="s">
        <v>9</v>
      </c>
      <c r="BA25" s="3" t="str">
        <f t="shared" si="23"/>
        <v>Royal West Sussex NHS Trust</v>
      </c>
      <c r="BC25" s="12">
        <v>22</v>
      </c>
      <c r="BD25" s="13">
        <f t="shared" si="24"/>
        <v>102</v>
      </c>
      <c r="BE25" s="12" t="s">
        <v>47</v>
      </c>
      <c r="BF25" s="3" t="str">
        <f t="shared" si="25"/>
        <v>North Hampshire Hospitals NHS Trust</v>
      </c>
      <c r="BG25" s="12">
        <v>22</v>
      </c>
      <c r="BH25" s="13">
        <f t="shared" si="26"/>
        <v>81</v>
      </c>
      <c r="BI25" s="12" t="s">
        <v>35</v>
      </c>
      <c r="BJ25" s="3" t="str">
        <f t="shared" si="27"/>
        <v>Plymouth Hospitals NHS Trust</v>
      </c>
      <c r="BL25" s="12">
        <v>22</v>
      </c>
      <c r="BM25" s="13">
        <f t="shared" si="28"/>
        <v>46</v>
      </c>
      <c r="BN25" s="12" t="s">
        <v>67</v>
      </c>
      <c r="BO25" s="3" t="str">
        <f t="shared" si="29"/>
        <v>Barnet And Chase Farm Hospitals NHS Trust</v>
      </c>
      <c r="BP25" s="12">
        <v>22</v>
      </c>
      <c r="BQ25" s="13">
        <f t="shared" si="30"/>
        <v>113</v>
      </c>
      <c r="BR25" s="12" t="s">
        <v>54</v>
      </c>
      <c r="BS25" s="3" t="str">
        <f t="shared" si="31"/>
        <v>Luton And Dunstable Hospital NHS Foundation Trust</v>
      </c>
      <c r="BT25" s="3"/>
      <c r="BU25" s="12">
        <v>22</v>
      </c>
      <c r="BV25" s="13">
        <f t="shared" si="32"/>
        <v>48</v>
      </c>
      <c r="BW25" s="12" t="s">
        <v>90</v>
      </c>
      <c r="BX25" s="3" t="str">
        <f t="shared" si="33"/>
        <v>Mid Essex Hospital Services NHS Trust</v>
      </c>
      <c r="BY25" s="12">
        <v>22</v>
      </c>
      <c r="BZ25" s="13">
        <f t="shared" si="34"/>
        <v>61</v>
      </c>
      <c r="CA25" s="12" t="s">
        <v>121</v>
      </c>
      <c r="CB25" s="3" t="str">
        <f t="shared" si="35"/>
        <v>Southport And Ormskirk Hospital NHS Trust</v>
      </c>
      <c r="CD25" s="12">
        <v>22</v>
      </c>
      <c r="CE25" s="13">
        <f t="shared" si="36"/>
        <v>135</v>
      </c>
      <c r="CF25" s="12" t="s">
        <v>105</v>
      </c>
      <c r="CG25" s="3" t="str">
        <f t="shared" si="37"/>
        <v>University Hospital Of South Manchester NHS Foundation Trust</v>
      </c>
      <c r="CH25" s="12">
        <v>22</v>
      </c>
      <c r="CI25" s="13">
        <f t="shared" si="38"/>
        <v>35</v>
      </c>
      <c r="CJ25" s="12" t="s">
        <v>93</v>
      </c>
      <c r="CK25" s="3" t="str">
        <f t="shared" si="39"/>
        <v>Medway NHS Trust</v>
      </c>
    </row>
    <row r="26" spans="1:89">
      <c r="A26" s="12">
        <v>23</v>
      </c>
      <c r="B26" s="13">
        <f t="shared" si="0"/>
        <v>10</v>
      </c>
      <c r="C26" s="12" t="s">
        <v>68</v>
      </c>
      <c r="D26" s="3" t="str">
        <f t="shared" si="1"/>
        <v>Imperial College Healthcare NHS Trust</v>
      </c>
      <c r="E26" s="12">
        <v>23</v>
      </c>
      <c r="F26" s="13">
        <f t="shared" si="2"/>
        <v>37</v>
      </c>
      <c r="G26" s="12" t="s">
        <v>24</v>
      </c>
      <c r="H26" s="3" t="str">
        <f t="shared" si="3"/>
        <v>South Devon Healthcare NHS Foundation Trust</v>
      </c>
      <c r="J26" s="13">
        <v>23</v>
      </c>
      <c r="K26" s="13">
        <f t="shared" si="4"/>
        <v>65</v>
      </c>
      <c r="L26" s="12" t="s">
        <v>122</v>
      </c>
      <c r="M26" s="3" t="str">
        <f t="shared" si="5"/>
        <v>Surrey And Sussex Healthcare NHS Trust</v>
      </c>
      <c r="N26" s="13">
        <v>23</v>
      </c>
      <c r="O26" s="13">
        <f t="shared" si="6"/>
        <v>140</v>
      </c>
      <c r="P26" s="12" t="s">
        <v>171</v>
      </c>
      <c r="Q26" s="3" t="str">
        <f t="shared" si="7"/>
        <v>South Tyneside NHS Foundation Trust</v>
      </c>
      <c r="R26" s="13"/>
      <c r="S26" s="12">
        <v>23</v>
      </c>
      <c r="T26" s="13">
        <f t="shared" si="8"/>
        <v>62</v>
      </c>
      <c r="U26" s="12" t="s">
        <v>32</v>
      </c>
      <c r="V26" s="3" t="str">
        <f t="shared" si="9"/>
        <v>Poole Hospital NHS Trust</v>
      </c>
      <c r="W26" s="12">
        <v>23</v>
      </c>
      <c r="X26" s="13">
        <f t="shared" si="10"/>
        <v>34</v>
      </c>
      <c r="Y26" s="12" t="s">
        <v>96</v>
      </c>
      <c r="Z26" s="3" t="str">
        <f t="shared" si="11"/>
        <v>The Whittington Hospital NHS Trust</v>
      </c>
      <c r="AB26" s="12">
        <v>23</v>
      </c>
      <c r="AC26" s="13">
        <f t="shared" si="12"/>
        <v>20</v>
      </c>
      <c r="AD26" s="12" t="s">
        <v>36</v>
      </c>
      <c r="AE26" s="3" t="str">
        <f t="shared" si="13"/>
        <v>Papworth Hospital NHS Foundation Trust</v>
      </c>
      <c r="AF26" s="12">
        <v>23</v>
      </c>
      <c r="AG26" s="13">
        <f t="shared" si="14"/>
        <v>28</v>
      </c>
      <c r="AH26" s="12" t="s">
        <v>99</v>
      </c>
      <c r="AI26" s="3" t="str">
        <f t="shared" si="15"/>
        <v>Leeds Teaching Hospitals NHS Trust</v>
      </c>
      <c r="AJ26" s="3"/>
      <c r="AK26" s="12">
        <v>23</v>
      </c>
      <c r="AL26" s="13">
        <f t="shared" si="16"/>
        <v>73</v>
      </c>
      <c r="AM26" s="12" t="s">
        <v>82</v>
      </c>
      <c r="AN26" s="3" t="str">
        <f t="shared" si="17"/>
        <v>City Hospitals Sunderland NHS Foundation Trust</v>
      </c>
      <c r="AO26" s="12">
        <v>23</v>
      </c>
      <c r="AP26" s="12">
        <f t="shared" si="18"/>
        <v>60</v>
      </c>
      <c r="AQ26" s="12" t="s">
        <v>7</v>
      </c>
      <c r="AR26" s="3" t="str">
        <f t="shared" si="19"/>
        <v>Gloucestershire Hospitals NHS Foundation Trust</v>
      </c>
      <c r="AT26" s="12">
        <v>23</v>
      </c>
      <c r="AU26" s="13">
        <f t="shared" si="20"/>
        <v>2</v>
      </c>
      <c r="AV26" s="12" t="s">
        <v>6</v>
      </c>
      <c r="AW26" s="3" t="str">
        <f t="shared" si="21"/>
        <v>The Royal Wolverhampton Hospitals NHS Trust</v>
      </c>
      <c r="AX26" s="12">
        <v>23</v>
      </c>
      <c r="AY26" s="13">
        <f t="shared" si="22"/>
        <v>15</v>
      </c>
      <c r="AZ26" s="12" t="s">
        <v>48</v>
      </c>
      <c r="BA26" s="3" t="str">
        <f t="shared" si="23"/>
        <v>Newham University Hospital NHS Trust</v>
      </c>
      <c r="BC26" s="12">
        <v>23</v>
      </c>
      <c r="BD26" s="13">
        <f t="shared" si="24"/>
        <v>77</v>
      </c>
      <c r="BE26" s="12" t="s">
        <v>156</v>
      </c>
      <c r="BF26" s="3" t="str">
        <f t="shared" si="25"/>
        <v>Oxford Radcliffe Hospitals NHS Trust</v>
      </c>
      <c r="BG26" s="12">
        <v>23</v>
      </c>
      <c r="BH26" s="13">
        <f t="shared" si="26"/>
        <v>51</v>
      </c>
      <c r="BI26" s="12" t="s">
        <v>159</v>
      </c>
      <c r="BJ26" s="3" t="str">
        <f t="shared" si="27"/>
        <v>Heart Of England NHS Foundation Trust</v>
      </c>
      <c r="BL26" s="12">
        <v>23</v>
      </c>
      <c r="BM26" s="13">
        <f t="shared" si="28"/>
        <v>17</v>
      </c>
      <c r="BN26" s="12" t="s">
        <v>62</v>
      </c>
      <c r="BO26" s="3" t="str">
        <f t="shared" si="29"/>
        <v>Yeovil District Hospital NHS Foundation Trust</v>
      </c>
      <c r="BP26" s="12">
        <v>23</v>
      </c>
      <c r="BQ26" s="13">
        <f t="shared" si="30"/>
        <v>12</v>
      </c>
      <c r="BR26" s="12" t="s">
        <v>20</v>
      </c>
      <c r="BS26" s="3" t="str">
        <f t="shared" si="31"/>
        <v>Worthing And Southlands Hospitals NHS Trust</v>
      </c>
      <c r="BT26" s="3"/>
      <c r="BU26" s="12">
        <v>23</v>
      </c>
      <c r="BV26" s="13">
        <f t="shared" si="32"/>
        <v>125</v>
      </c>
      <c r="BW26" s="12" t="s">
        <v>19</v>
      </c>
      <c r="BX26" s="3" t="str">
        <f t="shared" si="33"/>
        <v>Southampton University Hospitals NHS Trust</v>
      </c>
      <c r="BY26" s="12">
        <v>23</v>
      </c>
      <c r="BZ26" s="13">
        <f t="shared" si="34"/>
        <v>42</v>
      </c>
      <c r="CA26" s="12" t="s">
        <v>82</v>
      </c>
      <c r="CB26" s="3" t="str">
        <f t="shared" si="35"/>
        <v>City Hospitals Sunderland NHS Foundation Trust</v>
      </c>
      <c r="CD26" s="12">
        <v>23</v>
      </c>
      <c r="CE26" s="13">
        <f t="shared" si="36"/>
        <v>9</v>
      </c>
      <c r="CF26" s="12" t="s">
        <v>29</v>
      </c>
      <c r="CG26" s="3" t="str">
        <f t="shared" si="37"/>
        <v>North West London Hospitals NHS Trust</v>
      </c>
      <c r="CH26" s="12">
        <v>23</v>
      </c>
      <c r="CI26" s="13">
        <f t="shared" si="38"/>
        <v>62</v>
      </c>
      <c r="CJ26" s="12" t="s">
        <v>46</v>
      </c>
      <c r="CK26" s="3" t="str">
        <f t="shared" si="39"/>
        <v>King's College Hospital NHS Foundation Trust</v>
      </c>
    </row>
    <row r="27" spans="1:89">
      <c r="A27" s="12">
        <v>24</v>
      </c>
      <c r="B27" s="13">
        <f t="shared" si="0"/>
        <v>26</v>
      </c>
      <c r="C27" s="12" t="s">
        <v>10</v>
      </c>
      <c r="D27" s="3" t="str">
        <f t="shared" si="1"/>
        <v>University Hospitals Of Leicester NHS Trust</v>
      </c>
      <c r="E27" s="12">
        <v>24</v>
      </c>
      <c r="F27" s="13">
        <f t="shared" si="2"/>
        <v>71</v>
      </c>
      <c r="G27" s="12" t="s">
        <v>52</v>
      </c>
      <c r="H27" s="3" t="str">
        <f t="shared" si="3"/>
        <v>Sandwell And West Birmingham Hospitals NHS Trust</v>
      </c>
      <c r="J27" s="13">
        <v>24</v>
      </c>
      <c r="K27" s="13">
        <f t="shared" si="4"/>
        <v>8</v>
      </c>
      <c r="L27" s="12" t="s">
        <v>76</v>
      </c>
      <c r="M27" s="3" t="str">
        <f t="shared" si="5"/>
        <v>Maidstone And Tunbridge Wells NHS Trust</v>
      </c>
      <c r="N27" s="13">
        <v>24</v>
      </c>
      <c r="O27" s="13">
        <f t="shared" si="6"/>
        <v>124</v>
      </c>
      <c r="P27" s="12" t="s">
        <v>123</v>
      </c>
      <c r="Q27" s="3" t="str">
        <f t="shared" si="7"/>
        <v>Portsmouth Hospitals NHS Trust</v>
      </c>
      <c r="R27" s="13"/>
      <c r="S27" s="12">
        <v>24</v>
      </c>
      <c r="T27" s="13">
        <f t="shared" si="8"/>
        <v>98</v>
      </c>
      <c r="U27" s="12" t="s">
        <v>160</v>
      </c>
      <c r="V27" s="3" t="str">
        <f t="shared" si="9"/>
        <v>The Princess Alexandra Hospital NHS Trust</v>
      </c>
      <c r="W27" s="12">
        <v>24</v>
      </c>
      <c r="X27" s="13">
        <f t="shared" si="10"/>
        <v>88</v>
      </c>
      <c r="Y27" s="12" t="s">
        <v>112</v>
      </c>
      <c r="Z27" s="3" t="str">
        <f t="shared" si="11"/>
        <v>James Paget University Hospitals NHS Foundation Trust</v>
      </c>
      <c r="AB27" s="12">
        <v>24</v>
      </c>
      <c r="AC27" s="13">
        <f t="shared" si="12"/>
        <v>19</v>
      </c>
      <c r="AD27" s="12" t="s">
        <v>118</v>
      </c>
      <c r="AE27" s="3" t="str">
        <f t="shared" si="13"/>
        <v>Sheffield Teaching Hospitals NHS Foundation Trust</v>
      </c>
      <c r="AF27" s="12">
        <v>24</v>
      </c>
      <c r="AG27" s="13">
        <f t="shared" si="14"/>
        <v>8</v>
      </c>
      <c r="AH27" s="12" t="s">
        <v>80</v>
      </c>
      <c r="AI27" s="3" t="str">
        <f t="shared" si="15"/>
        <v>Central Manchester And Manchester Children's University Hospitals NHS Trust</v>
      </c>
      <c r="AJ27" s="3"/>
      <c r="AK27" s="12">
        <v>24</v>
      </c>
      <c r="AL27" s="13">
        <f t="shared" si="16"/>
        <v>123</v>
      </c>
      <c r="AM27" s="12" t="s">
        <v>43</v>
      </c>
      <c r="AN27" s="3" t="str">
        <f t="shared" si="17"/>
        <v>Royal Berkshire Hospital NHS Foundation Trust</v>
      </c>
      <c r="AO27" s="12">
        <v>24</v>
      </c>
      <c r="AP27" s="12">
        <f t="shared" si="18"/>
        <v>34</v>
      </c>
      <c r="AQ27" s="12" t="s">
        <v>95</v>
      </c>
      <c r="AR27" s="3" t="str">
        <f t="shared" si="19"/>
        <v>Bromley Hospitals NHS Trust</v>
      </c>
      <c r="AT27" s="12">
        <v>24</v>
      </c>
      <c r="AU27" s="13">
        <f t="shared" si="20"/>
        <v>59</v>
      </c>
      <c r="AV27" s="12" t="s">
        <v>3</v>
      </c>
      <c r="AW27" s="3" t="str">
        <f t="shared" si="21"/>
        <v>Blackpool, Fylde And Wyre Hospitals NHS Trust</v>
      </c>
      <c r="AX27" s="12">
        <v>24</v>
      </c>
      <c r="AY27" s="13">
        <f t="shared" si="22"/>
        <v>106</v>
      </c>
      <c r="AZ27" s="12" t="s">
        <v>171</v>
      </c>
      <c r="BA27" s="3" t="str">
        <f t="shared" si="23"/>
        <v>South Tyneside NHS Foundation Trust</v>
      </c>
      <c r="BC27" s="12">
        <v>24</v>
      </c>
      <c r="BD27" s="13">
        <f t="shared" si="24"/>
        <v>66</v>
      </c>
      <c r="BE27" s="12" t="s">
        <v>84</v>
      </c>
      <c r="BF27" s="3" t="str">
        <f t="shared" si="25"/>
        <v>County Durham And Darlington NHS Foundation Trust</v>
      </c>
      <c r="BG27" s="12">
        <v>24</v>
      </c>
      <c r="BH27" s="13">
        <f t="shared" si="26"/>
        <v>145</v>
      </c>
      <c r="BI27" s="12" t="s">
        <v>87</v>
      </c>
      <c r="BJ27" s="3" t="str">
        <f t="shared" si="27"/>
        <v>Nottingham University Hospitals NHS Trust</v>
      </c>
      <c r="BL27" s="12">
        <v>24</v>
      </c>
      <c r="BM27" s="13">
        <f t="shared" si="28"/>
        <v>62</v>
      </c>
      <c r="BN27" s="12" t="s">
        <v>107</v>
      </c>
      <c r="BO27" s="3" t="str">
        <f t="shared" si="29"/>
        <v>Bradford Teaching Hospitals NHS Foundation Trust</v>
      </c>
      <c r="BP27" s="12">
        <v>24</v>
      </c>
      <c r="BQ27" s="13">
        <f t="shared" si="30"/>
        <v>3</v>
      </c>
      <c r="BR27" s="12" t="s">
        <v>18</v>
      </c>
      <c r="BS27" s="3" t="str">
        <f t="shared" si="31"/>
        <v>South Warwickshire General Hospitals NHS Trust</v>
      </c>
      <c r="BT27" s="3"/>
      <c r="BU27" s="12">
        <v>24</v>
      </c>
      <c r="BV27" s="13">
        <f t="shared" si="32"/>
        <v>113</v>
      </c>
      <c r="BW27" s="12" t="s">
        <v>85</v>
      </c>
      <c r="BX27" s="3" t="str">
        <f t="shared" si="33"/>
        <v>Royal United Hospital Bath NHS Trust</v>
      </c>
      <c r="BY27" s="12">
        <v>24</v>
      </c>
      <c r="BZ27" s="13">
        <f t="shared" si="34"/>
        <v>126</v>
      </c>
      <c r="CA27" s="12" t="s">
        <v>66</v>
      </c>
      <c r="CB27" s="3" t="str">
        <f t="shared" si="35"/>
        <v>Buckinghamshire Hospitals NHS Trust</v>
      </c>
      <c r="CD27" s="12">
        <v>24</v>
      </c>
      <c r="CE27" s="13">
        <f t="shared" si="36"/>
        <v>54</v>
      </c>
      <c r="CF27" s="12" t="s">
        <v>62</v>
      </c>
      <c r="CG27" s="3" t="str">
        <f t="shared" si="37"/>
        <v>Yeovil District Hospital NHS Foundation Trust</v>
      </c>
      <c r="CH27" s="12">
        <v>24</v>
      </c>
      <c r="CI27" s="13">
        <f t="shared" si="38"/>
        <v>28</v>
      </c>
      <c r="CJ27" s="12" t="s">
        <v>152</v>
      </c>
      <c r="CK27" s="3" t="str">
        <f t="shared" si="39"/>
        <v>Ipswich Hospital NHS Trust</v>
      </c>
    </row>
    <row r="28" spans="1:89">
      <c r="A28" s="12">
        <v>25</v>
      </c>
      <c r="B28" s="13">
        <f t="shared" si="0"/>
        <v>91</v>
      </c>
      <c r="C28" s="12" t="s">
        <v>157</v>
      </c>
      <c r="D28" s="3" t="str">
        <f t="shared" si="1"/>
        <v>Wirral Hospital NHS Trust</v>
      </c>
      <c r="E28" s="12">
        <v>25</v>
      </c>
      <c r="F28" s="13">
        <f t="shared" si="2"/>
        <v>150</v>
      </c>
      <c r="G28" s="12" t="s">
        <v>19</v>
      </c>
      <c r="H28" s="3" t="str">
        <f t="shared" si="3"/>
        <v>Southampton University Hospitals NHS Trust</v>
      </c>
      <c r="J28" s="13">
        <v>25</v>
      </c>
      <c r="K28" s="13">
        <f t="shared" si="4"/>
        <v>6</v>
      </c>
      <c r="L28" s="12" t="s">
        <v>62</v>
      </c>
      <c r="M28" s="3" t="str">
        <f t="shared" si="5"/>
        <v>Yeovil District Hospital NHS Foundation Trust</v>
      </c>
      <c r="N28" s="13">
        <v>25</v>
      </c>
      <c r="O28" s="13">
        <f t="shared" si="6"/>
        <v>145</v>
      </c>
      <c r="P28" s="12" t="s">
        <v>33</v>
      </c>
      <c r="Q28" s="3" t="str">
        <f t="shared" si="7"/>
        <v>Doncaster And Bassetlaw Hospitals NHS Foundation Trust</v>
      </c>
      <c r="R28" s="13"/>
      <c r="S28" s="12">
        <v>25</v>
      </c>
      <c r="T28" s="13">
        <f t="shared" si="8"/>
        <v>29</v>
      </c>
      <c r="U28" s="12" t="s">
        <v>20</v>
      </c>
      <c r="V28" s="3" t="str">
        <f t="shared" si="9"/>
        <v>Worthing And Southlands Hospitals NHS Trust</v>
      </c>
      <c r="W28" s="12">
        <v>25</v>
      </c>
      <c r="X28" s="13">
        <f t="shared" si="10"/>
        <v>11</v>
      </c>
      <c r="Y28" s="12" t="s">
        <v>15</v>
      </c>
      <c r="Z28" s="3" t="str">
        <f t="shared" si="11"/>
        <v>Shrewsbury And Telford Hospital NHS Trust</v>
      </c>
      <c r="AB28" s="12">
        <v>25</v>
      </c>
      <c r="AC28" s="13">
        <f t="shared" si="12"/>
        <v>1</v>
      </c>
      <c r="AD28" s="12" t="s">
        <v>11</v>
      </c>
      <c r="AE28" s="3" t="str">
        <f t="shared" si="13"/>
        <v>The Cardiothoracic Centre - Liverpool NHS Trust</v>
      </c>
      <c r="AF28" s="12">
        <v>25</v>
      </c>
      <c r="AG28" s="13">
        <f t="shared" si="14"/>
        <v>22</v>
      </c>
      <c r="AH28" s="12" t="s">
        <v>41</v>
      </c>
      <c r="AI28" s="3" t="str">
        <f t="shared" si="15"/>
        <v>Guy's And St Thomas' NHS Foundation Trust</v>
      </c>
      <c r="AJ28" s="3"/>
      <c r="AK28" s="12">
        <v>25</v>
      </c>
      <c r="AL28" s="13">
        <f t="shared" si="16"/>
        <v>49</v>
      </c>
      <c r="AM28" s="12" t="s">
        <v>83</v>
      </c>
      <c r="AN28" s="3" t="str">
        <f t="shared" si="17"/>
        <v>Chesterfield Royal Hospital NHS Foundation Trust</v>
      </c>
      <c r="AO28" s="12">
        <v>25</v>
      </c>
      <c r="AP28" s="12">
        <f t="shared" si="18"/>
        <v>131</v>
      </c>
      <c r="AQ28" s="12" t="s">
        <v>34</v>
      </c>
      <c r="AR28" s="3" t="str">
        <f t="shared" si="19"/>
        <v>The Newcastle Upon Tyne Hospitals NHS Foundation Trust</v>
      </c>
      <c r="AT28" s="12">
        <v>25</v>
      </c>
      <c r="AU28" s="13">
        <f t="shared" si="20"/>
        <v>77</v>
      </c>
      <c r="AV28" s="12" t="s">
        <v>74</v>
      </c>
      <c r="AW28" s="3" t="str">
        <f t="shared" si="21"/>
        <v>Barts And The London NHS Trust</v>
      </c>
      <c r="AX28" s="12">
        <v>25</v>
      </c>
      <c r="AY28" s="13">
        <f t="shared" si="22"/>
        <v>114</v>
      </c>
      <c r="AZ28" s="12" t="s">
        <v>170</v>
      </c>
      <c r="BA28" s="3" t="str">
        <f t="shared" si="23"/>
        <v>Peterborough And Stamford Hospitals NHS Foundation Trust</v>
      </c>
      <c r="BC28" s="12">
        <v>25</v>
      </c>
      <c r="BD28" s="13">
        <f t="shared" si="24"/>
        <v>104</v>
      </c>
      <c r="BE28" s="12" t="s">
        <v>124</v>
      </c>
      <c r="BF28" s="3" t="str">
        <f t="shared" si="25"/>
        <v>Kettering General Hospital NHS Trust</v>
      </c>
      <c r="BG28" s="12">
        <v>25</v>
      </c>
      <c r="BH28" s="13">
        <f t="shared" si="26"/>
        <v>2</v>
      </c>
      <c r="BI28" s="12" t="s">
        <v>20</v>
      </c>
      <c r="BJ28" s="3" t="str">
        <f t="shared" si="27"/>
        <v>Worthing And Southlands Hospitals NHS Trust</v>
      </c>
      <c r="BL28" s="12">
        <v>25</v>
      </c>
      <c r="BM28" s="13">
        <f t="shared" si="28"/>
        <v>15</v>
      </c>
      <c r="BN28" s="12" t="s">
        <v>157</v>
      </c>
      <c r="BO28" s="3" t="str">
        <f t="shared" si="29"/>
        <v>Wirral Hospital NHS Trust</v>
      </c>
      <c r="BP28" s="12">
        <v>25</v>
      </c>
      <c r="BQ28" s="13">
        <f t="shared" si="30"/>
        <v>93</v>
      </c>
      <c r="BR28" s="12" t="s">
        <v>41</v>
      </c>
      <c r="BS28" s="3" t="str">
        <f t="shared" si="31"/>
        <v>Guy's And St Thomas' NHS Foundation Trust</v>
      </c>
      <c r="BT28" s="3"/>
      <c r="BU28" s="12">
        <v>25</v>
      </c>
      <c r="BV28" s="13">
        <f t="shared" si="32"/>
        <v>87</v>
      </c>
      <c r="BW28" s="12" t="s">
        <v>74</v>
      </c>
      <c r="BX28" s="3" t="str">
        <f t="shared" si="33"/>
        <v>Barts And The London NHS Trust</v>
      </c>
      <c r="BY28" s="12">
        <v>25</v>
      </c>
      <c r="BZ28" s="13">
        <f t="shared" si="34"/>
        <v>40</v>
      </c>
      <c r="CA28" s="12" t="s">
        <v>94</v>
      </c>
      <c r="CB28" s="3" t="str">
        <f t="shared" si="35"/>
        <v>Harrogate And District NHS Foundation Trust</v>
      </c>
      <c r="CD28" s="12">
        <v>25</v>
      </c>
      <c r="CE28" s="13">
        <f t="shared" si="36"/>
        <v>83</v>
      </c>
      <c r="CF28" s="12" t="s">
        <v>120</v>
      </c>
      <c r="CG28" s="3" t="str">
        <f t="shared" si="37"/>
        <v>St Helens And Knowsley Hospitals NHS Trust</v>
      </c>
      <c r="CH28" s="12">
        <v>25</v>
      </c>
      <c r="CI28" s="13">
        <f t="shared" si="38"/>
        <v>109</v>
      </c>
      <c r="CJ28" s="12" t="s">
        <v>125</v>
      </c>
      <c r="CK28" s="3" t="str">
        <f t="shared" si="39"/>
        <v>Royal Free Hampstead NHS Trust</v>
      </c>
    </row>
    <row r="29" spans="1:89">
      <c r="A29" s="12">
        <v>26</v>
      </c>
      <c r="B29" s="13">
        <f t="shared" si="0"/>
        <v>27</v>
      </c>
      <c r="C29" s="12" t="s">
        <v>77</v>
      </c>
      <c r="D29" s="3" t="str">
        <f t="shared" si="1"/>
        <v>East Kent Hospitals NHS Trust</v>
      </c>
      <c r="E29" s="12">
        <v>26</v>
      </c>
      <c r="F29" s="13">
        <f t="shared" si="2"/>
        <v>24</v>
      </c>
      <c r="G29" s="12" t="s">
        <v>10</v>
      </c>
      <c r="H29" s="3" t="str">
        <f t="shared" si="3"/>
        <v>University Hospitals Of Leicester NHS Trust</v>
      </c>
      <c r="J29" s="13">
        <v>26</v>
      </c>
      <c r="K29" s="13">
        <f t="shared" si="4"/>
        <v>27</v>
      </c>
      <c r="L29" s="12" t="s">
        <v>73</v>
      </c>
      <c r="M29" s="3" t="str">
        <f t="shared" si="5"/>
        <v>Homerton University Hospital NHS Foundation Trust</v>
      </c>
      <c r="N29" s="13">
        <v>26</v>
      </c>
      <c r="O29" s="13">
        <f t="shared" si="6"/>
        <v>106</v>
      </c>
      <c r="P29" s="12" t="s">
        <v>164</v>
      </c>
      <c r="Q29" s="3" t="str">
        <f t="shared" si="7"/>
        <v>East Cheshire NHS Trust</v>
      </c>
      <c r="R29" s="13"/>
      <c r="S29" s="12">
        <v>26</v>
      </c>
      <c r="T29" s="13">
        <f t="shared" si="8"/>
        <v>60</v>
      </c>
      <c r="U29" s="12" t="s">
        <v>117</v>
      </c>
      <c r="V29" s="3" t="str">
        <f t="shared" si="9"/>
        <v>Swindon And Marlborough NHS Trust</v>
      </c>
      <c r="W29" s="12">
        <v>26</v>
      </c>
      <c r="X29" s="13">
        <f t="shared" si="10"/>
        <v>58</v>
      </c>
      <c r="Y29" s="12" t="s">
        <v>88</v>
      </c>
      <c r="Z29" s="3" t="str">
        <f t="shared" si="11"/>
        <v>University Hospitals Coventry And Warwickshire NHS</v>
      </c>
      <c r="AB29" s="12">
        <v>26</v>
      </c>
      <c r="AC29" s="13">
        <f t="shared" si="12"/>
        <v>26</v>
      </c>
      <c r="AD29" s="12" t="s">
        <v>3</v>
      </c>
      <c r="AE29" s="3" t="str">
        <f t="shared" si="13"/>
        <v>Blackpool, Fylde And Wyre Hospitals NHS Trust</v>
      </c>
      <c r="AF29" s="12">
        <v>26</v>
      </c>
      <c r="AG29" s="13">
        <f t="shared" si="14"/>
        <v>26</v>
      </c>
      <c r="AH29" s="12" t="s">
        <v>3</v>
      </c>
      <c r="AI29" s="3" t="str">
        <f t="shared" si="15"/>
        <v>Blackpool, Fylde And Wyre Hospitals NHS Trust</v>
      </c>
      <c r="AJ29" s="3"/>
      <c r="AK29" s="12">
        <v>26</v>
      </c>
      <c r="AL29" s="13">
        <f t="shared" si="16"/>
        <v>96</v>
      </c>
      <c r="AM29" s="12" t="s">
        <v>150</v>
      </c>
      <c r="AN29" s="3" t="str">
        <f t="shared" si="17"/>
        <v>Birmingham Women's Health Care NHS Trust</v>
      </c>
      <c r="AO29" s="12">
        <v>26</v>
      </c>
      <c r="AP29" s="12">
        <f t="shared" si="18"/>
        <v>122</v>
      </c>
      <c r="AQ29" s="12" t="s">
        <v>106</v>
      </c>
      <c r="AR29" s="3" t="str">
        <f t="shared" si="19"/>
        <v>Royal Surrey County Hospital NHS Trust</v>
      </c>
      <c r="AT29" s="12">
        <v>26</v>
      </c>
      <c r="AU29" s="13">
        <f t="shared" si="20"/>
        <v>11</v>
      </c>
      <c r="AV29" s="12" t="s">
        <v>28</v>
      </c>
      <c r="AW29" s="3" t="str">
        <f t="shared" si="21"/>
        <v>Frimley Park Hospital NHS Foundation Trust</v>
      </c>
      <c r="AX29" s="12">
        <v>26</v>
      </c>
      <c r="AY29" s="13">
        <f t="shared" si="22"/>
        <v>123</v>
      </c>
      <c r="AZ29" s="12" t="s">
        <v>90</v>
      </c>
      <c r="BA29" s="3" t="str">
        <f t="shared" si="23"/>
        <v>Mid Essex Hospital Services NHS Trust</v>
      </c>
      <c r="BC29" s="12">
        <v>26</v>
      </c>
      <c r="BD29" s="13">
        <f t="shared" si="24"/>
        <v>27</v>
      </c>
      <c r="BE29" s="12" t="s">
        <v>79</v>
      </c>
      <c r="BF29" s="3" t="str">
        <f t="shared" si="25"/>
        <v>Ashford And St Peter's Hospitals NHS Trust</v>
      </c>
      <c r="BG29" s="12">
        <v>26</v>
      </c>
      <c r="BH29" s="13">
        <f t="shared" si="26"/>
        <v>56</v>
      </c>
      <c r="BI29" s="12" t="s">
        <v>94</v>
      </c>
      <c r="BJ29" s="3" t="str">
        <f t="shared" si="27"/>
        <v>Harrogate And District NHS Foundation Trust</v>
      </c>
      <c r="BL29" s="12">
        <v>26</v>
      </c>
      <c r="BM29" s="13">
        <f t="shared" si="28"/>
        <v>9</v>
      </c>
      <c r="BN29" s="12" t="s">
        <v>4</v>
      </c>
      <c r="BO29" s="3" t="str">
        <f t="shared" si="29"/>
        <v>Hereford Hospitals NHS Trust</v>
      </c>
      <c r="BP29" s="12">
        <v>26</v>
      </c>
      <c r="BQ29" s="13">
        <f t="shared" si="30"/>
        <v>92</v>
      </c>
      <c r="BR29" s="12" t="s">
        <v>151</v>
      </c>
      <c r="BS29" s="3" t="str">
        <f t="shared" si="31"/>
        <v>East Sussex Hospitals NHS Trust</v>
      </c>
      <c r="BT29" s="3"/>
      <c r="BU29" s="12">
        <v>26</v>
      </c>
      <c r="BV29" s="13">
        <f t="shared" si="32"/>
        <v>63</v>
      </c>
      <c r="BW29" s="12" t="s">
        <v>30</v>
      </c>
      <c r="BX29" s="3" t="str">
        <f t="shared" si="33"/>
        <v>Royal Devon And Exeter NHS Foundation Trust</v>
      </c>
      <c r="BY29" s="12">
        <v>26</v>
      </c>
      <c r="BZ29" s="13">
        <f t="shared" si="34"/>
        <v>99</v>
      </c>
      <c r="CA29" s="12" t="s">
        <v>159</v>
      </c>
      <c r="CB29" s="3" t="str">
        <f t="shared" si="35"/>
        <v>Heart Of England NHS Foundation Trust</v>
      </c>
      <c r="CD29" s="12">
        <v>26</v>
      </c>
      <c r="CE29" s="13">
        <f t="shared" si="36"/>
        <v>3</v>
      </c>
      <c r="CF29" s="12" t="s">
        <v>9</v>
      </c>
      <c r="CG29" s="3" t="str">
        <f t="shared" si="37"/>
        <v>Royal West Sussex NHS Trust</v>
      </c>
      <c r="CH29" s="12">
        <v>26</v>
      </c>
      <c r="CI29" s="13">
        <f t="shared" si="38"/>
        <v>85</v>
      </c>
      <c r="CJ29" s="12" t="s">
        <v>117</v>
      </c>
      <c r="CK29" s="3" t="str">
        <f t="shared" si="39"/>
        <v>Swindon And Marlborough NHS Trust</v>
      </c>
    </row>
    <row r="30" spans="1:89">
      <c r="A30" s="12">
        <v>27</v>
      </c>
      <c r="B30" s="13">
        <f t="shared" si="0"/>
        <v>13</v>
      </c>
      <c r="C30" s="12" t="s">
        <v>171</v>
      </c>
      <c r="D30" s="3" t="str">
        <f t="shared" si="1"/>
        <v>South Tyneside NHS Foundation Trust</v>
      </c>
      <c r="E30" s="12">
        <v>27</v>
      </c>
      <c r="F30" s="13">
        <f t="shared" si="2"/>
        <v>26</v>
      </c>
      <c r="G30" s="12" t="s">
        <v>77</v>
      </c>
      <c r="H30" s="3" t="str">
        <f t="shared" si="3"/>
        <v>East Kent Hospitals NHS Trust</v>
      </c>
      <c r="J30" s="13">
        <v>27</v>
      </c>
      <c r="K30" s="13">
        <f t="shared" si="4"/>
        <v>55</v>
      </c>
      <c r="L30" s="12" t="s">
        <v>77</v>
      </c>
      <c r="M30" s="3" t="str">
        <f t="shared" si="5"/>
        <v>East Kent Hospitals NHS Trust</v>
      </c>
      <c r="N30" s="13">
        <v>27</v>
      </c>
      <c r="O30" s="13">
        <f t="shared" si="6"/>
        <v>26</v>
      </c>
      <c r="P30" s="12" t="s">
        <v>73</v>
      </c>
      <c r="Q30" s="3" t="str">
        <f t="shared" si="7"/>
        <v>Homerton University Hospital NHS Foundation Trust</v>
      </c>
      <c r="R30" s="13"/>
      <c r="S30" s="12">
        <v>27</v>
      </c>
      <c r="T30" s="13">
        <f t="shared" si="8"/>
        <v>43</v>
      </c>
      <c r="U30" s="12" t="s">
        <v>8</v>
      </c>
      <c r="V30" s="3" t="str">
        <f t="shared" si="9"/>
        <v>York Hospitals NHS Foundation Trust</v>
      </c>
      <c r="W30" s="12">
        <v>27</v>
      </c>
      <c r="X30" s="13">
        <f t="shared" si="10"/>
        <v>68</v>
      </c>
      <c r="Y30" s="12" t="s">
        <v>9</v>
      </c>
      <c r="Z30" s="3" t="str">
        <f t="shared" si="11"/>
        <v>Royal West Sussex NHS Trust</v>
      </c>
      <c r="AB30" s="12">
        <v>27</v>
      </c>
      <c r="AC30" s="13">
        <f t="shared" si="12"/>
        <v>16</v>
      </c>
      <c r="AD30" s="12" t="s">
        <v>109</v>
      </c>
      <c r="AE30" s="3" t="str">
        <f t="shared" si="13"/>
        <v>Basildon And Thurrock University Hospitals NHS Foundation Trust</v>
      </c>
      <c r="AF30" s="12">
        <v>27</v>
      </c>
      <c r="AG30" s="13">
        <f t="shared" si="14"/>
        <v>10</v>
      </c>
      <c r="AH30" s="12" t="s">
        <v>74</v>
      </c>
      <c r="AI30" s="3" t="str">
        <f t="shared" si="15"/>
        <v>Barts And The London NHS Trust</v>
      </c>
      <c r="AJ30" s="3"/>
      <c r="AK30" s="12">
        <v>27</v>
      </c>
      <c r="AL30" s="13">
        <f t="shared" si="16"/>
        <v>81</v>
      </c>
      <c r="AM30" s="12" t="s">
        <v>166</v>
      </c>
      <c r="AN30" s="3" t="str">
        <f t="shared" si="17"/>
        <v>Dartford And Gravesham NHS Trust</v>
      </c>
      <c r="AO30" s="12">
        <v>27</v>
      </c>
      <c r="AP30" s="12">
        <f t="shared" si="18"/>
        <v>33</v>
      </c>
      <c r="AQ30" s="12" t="s">
        <v>4</v>
      </c>
      <c r="AR30" s="3" t="str">
        <f t="shared" si="19"/>
        <v>Hereford Hospitals NHS Trust</v>
      </c>
      <c r="AT30" s="12">
        <v>27</v>
      </c>
      <c r="AU30" s="13">
        <f t="shared" si="20"/>
        <v>56</v>
      </c>
      <c r="AV30" s="12" t="s">
        <v>15</v>
      </c>
      <c r="AW30" s="3" t="str">
        <f t="shared" si="21"/>
        <v>Shrewsbury And Telford Hospital NHS Trust</v>
      </c>
      <c r="AX30" s="12">
        <v>27</v>
      </c>
      <c r="AY30" s="13">
        <f t="shared" si="22"/>
        <v>82</v>
      </c>
      <c r="AZ30" s="12" t="s">
        <v>26</v>
      </c>
      <c r="BA30" s="3" t="str">
        <f t="shared" si="23"/>
        <v>Taunton And Somerset NHS Trust</v>
      </c>
      <c r="BC30" s="12">
        <v>27</v>
      </c>
      <c r="BD30" s="13">
        <f t="shared" si="24"/>
        <v>91</v>
      </c>
      <c r="BE30" s="12" t="s">
        <v>91</v>
      </c>
      <c r="BF30" s="3" t="str">
        <f t="shared" si="25"/>
        <v>Worcestershire Acute Hospitals NHS Trust</v>
      </c>
      <c r="BG30" s="12">
        <v>27</v>
      </c>
      <c r="BH30" s="13">
        <f t="shared" si="26"/>
        <v>26</v>
      </c>
      <c r="BI30" s="12" t="s">
        <v>79</v>
      </c>
      <c r="BJ30" s="3" t="str">
        <f t="shared" si="27"/>
        <v>Ashford And St Peter's Hospitals NHS Trust</v>
      </c>
      <c r="BL30" s="12">
        <v>27</v>
      </c>
      <c r="BM30" s="13">
        <f t="shared" si="28"/>
        <v>1</v>
      </c>
      <c r="BN30" s="12" t="s">
        <v>2</v>
      </c>
      <c r="BO30" s="3" t="str">
        <f t="shared" si="29"/>
        <v>West Suffolk Hospitals NHS Trust</v>
      </c>
      <c r="BP30" s="12">
        <v>27</v>
      </c>
      <c r="BQ30" s="13">
        <f t="shared" si="30"/>
        <v>150</v>
      </c>
      <c r="BR30" s="12" t="s">
        <v>126</v>
      </c>
      <c r="BS30" s="3" t="str">
        <f t="shared" si="31"/>
        <v>Royal National Orthopaedic Hospital NHS Trust</v>
      </c>
      <c r="BT30" s="3"/>
      <c r="BU30" s="12">
        <v>27</v>
      </c>
      <c r="BV30" s="13">
        <f t="shared" si="32"/>
        <v>42</v>
      </c>
      <c r="BW30" s="12" t="s">
        <v>117</v>
      </c>
      <c r="BX30" s="3" t="str">
        <f t="shared" si="33"/>
        <v>Swindon And Marlborough NHS Trust</v>
      </c>
      <c r="BY30" s="12">
        <v>27</v>
      </c>
      <c r="BZ30" s="13">
        <f t="shared" si="34"/>
        <v>140</v>
      </c>
      <c r="CA30" s="12" t="s">
        <v>126</v>
      </c>
      <c r="CB30" s="3" t="str">
        <f t="shared" si="35"/>
        <v>Royal National Orthopaedic Hospital NHS Trust</v>
      </c>
      <c r="CD30" s="12">
        <v>27</v>
      </c>
      <c r="CE30" s="13">
        <f t="shared" si="36"/>
        <v>50</v>
      </c>
      <c r="CF30" s="12" t="s">
        <v>42</v>
      </c>
      <c r="CG30" s="3" t="str">
        <f t="shared" si="37"/>
        <v>Weston Area Health NHS Trust</v>
      </c>
      <c r="CH30" s="12">
        <v>27</v>
      </c>
      <c r="CI30" s="13">
        <f t="shared" si="38"/>
        <v>41</v>
      </c>
      <c r="CJ30" s="12" t="s">
        <v>25</v>
      </c>
      <c r="CK30" s="3" t="str">
        <f t="shared" si="39"/>
        <v>North Cheshire Hospitals NHS Trust</v>
      </c>
    </row>
    <row r="31" spans="1:89">
      <c r="A31" s="12">
        <v>28</v>
      </c>
      <c r="B31" s="13">
        <f t="shared" si="0"/>
        <v>64</v>
      </c>
      <c r="C31" s="12" t="s">
        <v>170</v>
      </c>
      <c r="D31" s="3" t="str">
        <f t="shared" si="1"/>
        <v>Peterborough And Stamford Hospitals NHS Foundation Trust</v>
      </c>
      <c r="E31" s="12">
        <v>28</v>
      </c>
      <c r="F31" s="13">
        <f t="shared" si="2"/>
        <v>105</v>
      </c>
      <c r="G31" s="12" t="s">
        <v>127</v>
      </c>
      <c r="H31" s="3" t="str">
        <f t="shared" si="3"/>
        <v>Whipps Cross University Hospital NHS Trust</v>
      </c>
      <c r="J31" s="13">
        <v>28</v>
      </c>
      <c r="K31" s="13">
        <f t="shared" si="4"/>
        <v>34</v>
      </c>
      <c r="L31" s="12" t="s">
        <v>49</v>
      </c>
      <c r="M31" s="3" t="str">
        <f t="shared" si="5"/>
        <v>Countess Of Chester Hospital NHS Foundation Trust</v>
      </c>
      <c r="N31" s="13">
        <v>28</v>
      </c>
      <c r="O31" s="13">
        <f t="shared" si="6"/>
        <v>88</v>
      </c>
      <c r="P31" s="12" t="s">
        <v>64</v>
      </c>
      <c r="Q31" s="3" t="str">
        <f t="shared" si="7"/>
        <v>North Bristol NHS Trust</v>
      </c>
      <c r="R31" s="13"/>
      <c r="S31" s="12">
        <v>28</v>
      </c>
      <c r="T31" s="13">
        <f t="shared" si="8"/>
        <v>45</v>
      </c>
      <c r="U31" s="12" t="s">
        <v>83</v>
      </c>
      <c r="V31" s="3" t="str">
        <f t="shared" si="9"/>
        <v>Chesterfield Royal Hospital NHS Foundation Trust</v>
      </c>
      <c r="W31" s="12">
        <v>28</v>
      </c>
      <c r="X31" s="13">
        <f t="shared" si="10"/>
        <v>70</v>
      </c>
      <c r="Y31" s="12" t="s">
        <v>95</v>
      </c>
      <c r="Z31" s="3" t="str">
        <f t="shared" si="11"/>
        <v>Bromley Hospitals NHS Trust</v>
      </c>
      <c r="AB31" s="12">
        <v>28</v>
      </c>
      <c r="AC31" s="13">
        <f t="shared" si="12"/>
        <v>23</v>
      </c>
      <c r="AD31" s="12" t="s">
        <v>99</v>
      </c>
      <c r="AE31" s="3" t="str">
        <f t="shared" si="13"/>
        <v>Leeds Teaching Hospitals NHS Trust</v>
      </c>
      <c r="AF31" s="12">
        <v>28</v>
      </c>
      <c r="AG31" s="13">
        <f t="shared" si="14"/>
        <v>2</v>
      </c>
      <c r="AH31" s="12" t="s">
        <v>22</v>
      </c>
      <c r="AI31" s="3" t="str">
        <f t="shared" si="15"/>
        <v>University Hospital Birmingham NHS Foundation Trust</v>
      </c>
      <c r="AJ31" s="3"/>
      <c r="AK31" s="12">
        <v>28</v>
      </c>
      <c r="AL31" s="13">
        <f t="shared" si="16"/>
        <v>10</v>
      </c>
      <c r="AM31" s="12" t="s">
        <v>90</v>
      </c>
      <c r="AN31" s="3" t="str">
        <f t="shared" si="17"/>
        <v>Mid Essex Hospital Services NHS Trust</v>
      </c>
      <c r="AO31" s="12">
        <v>28</v>
      </c>
      <c r="AP31" s="12">
        <f t="shared" si="18"/>
        <v>120</v>
      </c>
      <c r="AQ31" s="12" t="s">
        <v>27</v>
      </c>
      <c r="AR31" s="3" t="str">
        <f t="shared" si="19"/>
        <v>North Tees And Hartlepool NHS Trust</v>
      </c>
      <c r="AT31" s="12">
        <v>28</v>
      </c>
      <c r="AU31" s="13">
        <f t="shared" si="20"/>
        <v>20</v>
      </c>
      <c r="AV31" s="12" t="s">
        <v>107</v>
      </c>
      <c r="AW31" s="3" t="str">
        <f t="shared" si="21"/>
        <v>Bradford Teaching Hospitals NHS Foundation Trust</v>
      </c>
      <c r="AX31" s="12">
        <v>28</v>
      </c>
      <c r="AY31" s="13">
        <f t="shared" si="22"/>
        <v>55</v>
      </c>
      <c r="AZ31" s="12" t="s">
        <v>77</v>
      </c>
      <c r="BA31" s="3" t="str">
        <f t="shared" si="23"/>
        <v>East Kent Hospitals NHS Trust</v>
      </c>
      <c r="BC31" s="12">
        <v>28</v>
      </c>
      <c r="BD31" s="13">
        <f t="shared" si="24"/>
        <v>120</v>
      </c>
      <c r="BE31" s="12" t="s">
        <v>71</v>
      </c>
      <c r="BF31" s="3" t="str">
        <f t="shared" si="25"/>
        <v>East Lancashire Hospitals NHS Trust</v>
      </c>
      <c r="BG31" s="12">
        <v>28</v>
      </c>
      <c r="BH31" s="13">
        <f t="shared" si="26"/>
        <v>6</v>
      </c>
      <c r="BI31" s="12" t="s">
        <v>7</v>
      </c>
      <c r="BJ31" s="3" t="str">
        <f t="shared" si="27"/>
        <v>Gloucestershire Hospitals NHS Foundation Trust</v>
      </c>
      <c r="BL31" s="12">
        <v>28</v>
      </c>
      <c r="BM31" s="13">
        <f t="shared" si="28"/>
        <v>29</v>
      </c>
      <c r="BN31" s="12" t="s">
        <v>31</v>
      </c>
      <c r="BO31" s="3" t="str">
        <f t="shared" si="29"/>
        <v>Winchester And Eastleigh Healthcare NHS Trust</v>
      </c>
      <c r="BP31" s="12">
        <v>28</v>
      </c>
      <c r="BQ31" s="13">
        <f t="shared" si="30"/>
        <v>79</v>
      </c>
      <c r="BR31" s="12" t="s">
        <v>128</v>
      </c>
      <c r="BS31" s="3" t="str">
        <f t="shared" si="31"/>
        <v>The Hillingdon Hospital NHS Trust</v>
      </c>
      <c r="BT31" s="3"/>
      <c r="BU31" s="12">
        <v>28</v>
      </c>
      <c r="BV31" s="13">
        <f t="shared" si="32"/>
        <v>104</v>
      </c>
      <c r="BW31" s="12" t="s">
        <v>84</v>
      </c>
      <c r="BX31" s="3" t="str">
        <f t="shared" si="33"/>
        <v>County Durham And Darlington NHS Foundation Trust</v>
      </c>
      <c r="BY31" s="12">
        <v>28</v>
      </c>
      <c r="BZ31" s="13">
        <f t="shared" si="34"/>
        <v>90</v>
      </c>
      <c r="CA31" s="12" t="s">
        <v>154</v>
      </c>
      <c r="CB31" s="3" t="str">
        <f t="shared" si="35"/>
        <v>Epsom And St Helier University Hospitals NHS Trust</v>
      </c>
      <c r="CD31" s="12">
        <v>28</v>
      </c>
      <c r="CE31" s="13">
        <f t="shared" si="36"/>
        <v>24</v>
      </c>
      <c r="CF31" s="12" t="s">
        <v>152</v>
      </c>
      <c r="CG31" s="3" t="str">
        <f t="shared" si="37"/>
        <v>Ipswich Hospital NHS Trust</v>
      </c>
      <c r="CH31" s="12">
        <v>28</v>
      </c>
      <c r="CI31" s="13">
        <f t="shared" si="38"/>
        <v>112</v>
      </c>
      <c r="CJ31" s="12" t="s">
        <v>171</v>
      </c>
      <c r="CK31" s="3" t="str">
        <f t="shared" si="39"/>
        <v>South Tyneside NHS Foundation Trust</v>
      </c>
    </row>
    <row r="32" spans="1:89">
      <c r="A32" s="12">
        <v>29</v>
      </c>
      <c r="B32" s="13">
        <f t="shared" si="0"/>
        <v>3</v>
      </c>
      <c r="C32" s="12" t="s">
        <v>36</v>
      </c>
      <c r="D32" s="3" t="str">
        <f t="shared" si="1"/>
        <v>Papworth Hospital NHS Foundation Trust</v>
      </c>
      <c r="E32" s="12">
        <v>29</v>
      </c>
      <c r="F32" s="13">
        <f t="shared" si="2"/>
        <v>139</v>
      </c>
      <c r="G32" s="12" t="s">
        <v>128</v>
      </c>
      <c r="H32" s="3" t="str">
        <f t="shared" si="3"/>
        <v>The Hillingdon Hospital NHS Trust</v>
      </c>
      <c r="J32" s="13">
        <v>29</v>
      </c>
      <c r="K32" s="13">
        <f t="shared" si="4"/>
        <v>18</v>
      </c>
      <c r="L32" s="12" t="s">
        <v>152</v>
      </c>
      <c r="M32" s="3" t="str">
        <f t="shared" si="5"/>
        <v>Ipswich Hospital NHS Trust</v>
      </c>
      <c r="N32" s="13">
        <v>29</v>
      </c>
      <c r="O32" s="13">
        <f t="shared" si="6"/>
        <v>94</v>
      </c>
      <c r="P32" s="12" t="s">
        <v>41</v>
      </c>
      <c r="Q32" s="3" t="str">
        <f t="shared" si="7"/>
        <v>Guy's And St Thomas' NHS Foundation Trust</v>
      </c>
      <c r="R32" s="13"/>
      <c r="S32" s="12">
        <v>29</v>
      </c>
      <c r="T32" s="13">
        <f t="shared" si="8"/>
        <v>32</v>
      </c>
      <c r="U32" s="12" t="s">
        <v>159</v>
      </c>
      <c r="V32" s="3" t="str">
        <f t="shared" si="9"/>
        <v>Heart Of England NHS Foundation Trust</v>
      </c>
      <c r="W32" s="12">
        <v>29</v>
      </c>
      <c r="X32" s="13">
        <f t="shared" si="10"/>
        <v>25</v>
      </c>
      <c r="Y32" s="12" t="s">
        <v>20</v>
      </c>
      <c r="Z32" s="3" t="str">
        <f t="shared" si="11"/>
        <v>Worthing And Southlands Hospitals NHS Trust</v>
      </c>
      <c r="AE32" s="3"/>
      <c r="AI32" s="3"/>
      <c r="AJ32" s="3"/>
      <c r="AK32" s="12">
        <v>29</v>
      </c>
      <c r="AL32" s="13">
        <f t="shared" si="16"/>
        <v>60</v>
      </c>
      <c r="AM32" s="12" t="s">
        <v>31</v>
      </c>
      <c r="AN32" s="3" t="str">
        <f t="shared" si="17"/>
        <v>Winchester And Eastleigh Healthcare NHS Trust</v>
      </c>
      <c r="AO32" s="12">
        <v>29</v>
      </c>
      <c r="AP32" s="12">
        <f t="shared" si="18"/>
        <v>119</v>
      </c>
      <c r="AQ32" s="12" t="s">
        <v>72</v>
      </c>
      <c r="AR32" s="3" t="str">
        <f t="shared" si="19"/>
        <v>Ealing Hospital NHS Trust</v>
      </c>
      <c r="AT32" s="12">
        <v>29</v>
      </c>
      <c r="AU32" s="13">
        <f t="shared" si="20"/>
        <v>136</v>
      </c>
      <c r="AV32" s="12" t="s">
        <v>75</v>
      </c>
      <c r="AW32" s="3" t="str">
        <f t="shared" si="21"/>
        <v>University Hospitals Of Morecambe Bay NHS Trust</v>
      </c>
      <c r="AX32" s="12">
        <v>29</v>
      </c>
      <c r="AY32" s="13">
        <f t="shared" si="22"/>
        <v>40</v>
      </c>
      <c r="AZ32" s="12" t="s">
        <v>51</v>
      </c>
      <c r="BA32" s="3" t="str">
        <f t="shared" si="23"/>
        <v>Northern Devon Healthcare NHS Trust</v>
      </c>
      <c r="BC32" s="12">
        <v>29</v>
      </c>
      <c r="BD32" s="13">
        <f t="shared" si="24"/>
        <v>69</v>
      </c>
      <c r="BE32" s="12" t="s">
        <v>116</v>
      </c>
      <c r="BF32" s="3" t="str">
        <f t="shared" si="25"/>
        <v>Essex Rivers Healthcare NHS Trust</v>
      </c>
      <c r="BG32" s="12">
        <v>29</v>
      </c>
      <c r="BH32" s="13">
        <f t="shared" si="26"/>
        <v>99</v>
      </c>
      <c r="BI32" s="12" t="s">
        <v>82</v>
      </c>
      <c r="BJ32" s="3" t="str">
        <f t="shared" si="27"/>
        <v>City Hospitals Sunderland NHS Foundation Trust</v>
      </c>
      <c r="BL32" s="12">
        <v>29</v>
      </c>
      <c r="BM32" s="13">
        <f t="shared" si="28"/>
        <v>142</v>
      </c>
      <c r="BN32" s="12" t="s">
        <v>65</v>
      </c>
      <c r="BO32" s="3" t="str">
        <f t="shared" si="29"/>
        <v>United Bristol Healthcare NHS Trust</v>
      </c>
      <c r="BP32" s="12">
        <v>29</v>
      </c>
      <c r="BQ32" s="13">
        <f t="shared" si="30"/>
        <v>28</v>
      </c>
      <c r="BR32" s="12" t="s">
        <v>31</v>
      </c>
      <c r="BS32" s="3" t="str">
        <f t="shared" si="31"/>
        <v>Winchester And Eastleigh Healthcare NHS Trust</v>
      </c>
      <c r="BT32" s="3"/>
      <c r="BU32" s="12">
        <v>29</v>
      </c>
      <c r="BV32" s="13">
        <f t="shared" si="32"/>
        <v>112</v>
      </c>
      <c r="BW32" s="12" t="s">
        <v>62</v>
      </c>
      <c r="BX32" s="3" t="str">
        <f t="shared" si="33"/>
        <v>Yeovil District Hospital NHS Foundation Trust</v>
      </c>
      <c r="BY32" s="12">
        <v>29</v>
      </c>
      <c r="BZ32" s="13">
        <f t="shared" si="34"/>
        <v>80</v>
      </c>
      <c r="CA32" s="12" t="s">
        <v>109</v>
      </c>
      <c r="CB32" s="3" t="str">
        <f t="shared" si="35"/>
        <v>Basildon And Thurrock University Hospitals NHS Foundation Trust</v>
      </c>
      <c r="CD32" s="12">
        <v>29</v>
      </c>
      <c r="CE32" s="13">
        <f t="shared" si="36"/>
        <v>98</v>
      </c>
      <c r="CF32" s="12" t="s">
        <v>163</v>
      </c>
      <c r="CG32" s="3" t="str">
        <f t="shared" si="37"/>
        <v>Burton Hospitals NHS Trust</v>
      </c>
      <c r="CH32" s="12">
        <v>29</v>
      </c>
      <c r="CI32" s="13">
        <f t="shared" si="38"/>
        <v>96</v>
      </c>
      <c r="CJ32" s="12" t="s">
        <v>74</v>
      </c>
      <c r="CK32" s="3" t="str">
        <f t="shared" si="39"/>
        <v>Barts And The London NHS Trust</v>
      </c>
    </row>
    <row r="33" spans="1:89">
      <c r="A33" s="12">
        <v>30</v>
      </c>
      <c r="B33" s="13">
        <f t="shared" si="0"/>
        <v>103</v>
      </c>
      <c r="C33" s="12" t="s">
        <v>124</v>
      </c>
      <c r="D33" s="3" t="str">
        <f t="shared" si="1"/>
        <v>Kettering General Hospital NHS Trust</v>
      </c>
      <c r="E33" s="12">
        <v>30</v>
      </c>
      <c r="F33" s="13">
        <f t="shared" si="2"/>
        <v>88</v>
      </c>
      <c r="G33" s="12" t="s">
        <v>48</v>
      </c>
      <c r="H33" s="3" t="str">
        <f t="shared" si="3"/>
        <v>Newham University Hospital NHS Trust</v>
      </c>
      <c r="J33" s="13">
        <v>30</v>
      </c>
      <c r="K33" s="13">
        <f t="shared" si="4"/>
        <v>2</v>
      </c>
      <c r="L33" s="12" t="s">
        <v>17</v>
      </c>
      <c r="M33" s="3" t="str">
        <f t="shared" si="5"/>
        <v>Heatherwood And Wexham Park Hospitals NHS Trust</v>
      </c>
      <c r="N33" s="13">
        <v>30</v>
      </c>
      <c r="O33" s="13">
        <f t="shared" si="6"/>
        <v>35</v>
      </c>
      <c r="P33" s="12" t="s">
        <v>79</v>
      </c>
      <c r="Q33" s="3" t="str">
        <f t="shared" si="7"/>
        <v>Ashford And St Peter's Hospitals NHS Trust</v>
      </c>
      <c r="R33" s="13"/>
      <c r="S33" s="12">
        <v>30</v>
      </c>
      <c r="T33" s="13">
        <f t="shared" si="8"/>
        <v>81</v>
      </c>
      <c r="U33" s="12" t="s">
        <v>75</v>
      </c>
      <c r="V33" s="3" t="str">
        <f t="shared" si="9"/>
        <v>University Hospitals Of Morecambe Bay NHS Trust</v>
      </c>
      <c r="W33" s="12">
        <v>30</v>
      </c>
      <c r="X33" s="13">
        <f t="shared" si="10"/>
        <v>87</v>
      </c>
      <c r="Y33" s="12" t="s">
        <v>35</v>
      </c>
      <c r="Z33" s="3" t="str">
        <f t="shared" si="11"/>
        <v>Plymouth Hospitals NHS Trust</v>
      </c>
      <c r="AE33" s="3"/>
      <c r="AI33" s="3"/>
      <c r="AJ33" s="3"/>
      <c r="AK33" s="12">
        <v>30</v>
      </c>
      <c r="AL33" s="13">
        <f t="shared" si="16"/>
        <v>5</v>
      </c>
      <c r="AM33" s="12" t="s">
        <v>39</v>
      </c>
      <c r="AN33" s="3" t="str">
        <f t="shared" si="17"/>
        <v>Bedford Hospital NHS Trust</v>
      </c>
      <c r="AO33" s="12">
        <v>30</v>
      </c>
      <c r="AP33" s="12">
        <f t="shared" si="18"/>
        <v>71</v>
      </c>
      <c r="AQ33" s="12" t="s">
        <v>158</v>
      </c>
      <c r="AR33" s="3" t="str">
        <f t="shared" si="19"/>
        <v>The Mid Cheshire Hospitals NHS Trust</v>
      </c>
      <c r="AT33" s="12">
        <v>30</v>
      </c>
      <c r="AU33" s="13">
        <f t="shared" si="20"/>
        <v>68</v>
      </c>
      <c r="AV33" s="12" t="s">
        <v>113</v>
      </c>
      <c r="AW33" s="3" t="str">
        <f t="shared" si="21"/>
        <v>Calderdale And Huddersfield NHS Foundation Trust</v>
      </c>
      <c r="AX33" s="12">
        <v>30</v>
      </c>
      <c r="AY33" s="13">
        <f t="shared" si="22"/>
        <v>56</v>
      </c>
      <c r="AZ33" s="12" t="s">
        <v>61</v>
      </c>
      <c r="BA33" s="3" t="str">
        <f t="shared" si="23"/>
        <v>West Dorset General Hospitals NHS Trust</v>
      </c>
      <c r="BC33" s="12">
        <v>30</v>
      </c>
      <c r="BD33" s="13">
        <f t="shared" si="24"/>
        <v>107</v>
      </c>
      <c r="BE33" s="12" t="s">
        <v>95</v>
      </c>
      <c r="BF33" s="3" t="str">
        <f t="shared" si="25"/>
        <v>Bromley Hospitals NHS Trust</v>
      </c>
      <c r="BG33" s="12">
        <v>30</v>
      </c>
      <c r="BH33" s="13">
        <f t="shared" si="26"/>
        <v>79</v>
      </c>
      <c r="BI33" s="12" t="s">
        <v>64</v>
      </c>
      <c r="BJ33" s="3" t="str">
        <f t="shared" si="27"/>
        <v>North Bristol NHS Trust</v>
      </c>
      <c r="BL33" s="12">
        <v>30</v>
      </c>
      <c r="BM33" s="13">
        <f t="shared" si="28"/>
        <v>45</v>
      </c>
      <c r="BN33" s="12" t="s">
        <v>117</v>
      </c>
      <c r="BO33" s="3" t="str">
        <f t="shared" si="29"/>
        <v>Swindon And Marlborough NHS Trust</v>
      </c>
      <c r="BP33" s="12">
        <v>30</v>
      </c>
      <c r="BQ33" s="13">
        <f t="shared" si="30"/>
        <v>2</v>
      </c>
      <c r="BR33" s="12" t="s">
        <v>25</v>
      </c>
      <c r="BS33" s="3" t="str">
        <f t="shared" si="31"/>
        <v>North Cheshire Hospitals NHS Trust</v>
      </c>
      <c r="BT33" s="3"/>
      <c r="BU33" s="12">
        <v>30</v>
      </c>
      <c r="BV33" s="13">
        <f t="shared" si="32"/>
        <v>16</v>
      </c>
      <c r="BW33" s="12" t="s">
        <v>59</v>
      </c>
      <c r="BX33" s="3" t="str">
        <f t="shared" si="33"/>
        <v>George Eliot Hospital NHS Trust</v>
      </c>
      <c r="BY33" s="12">
        <v>30</v>
      </c>
      <c r="BZ33" s="13">
        <f t="shared" si="34"/>
        <v>49</v>
      </c>
      <c r="CA33" s="12" t="s">
        <v>41</v>
      </c>
      <c r="CB33" s="3" t="str">
        <f t="shared" si="35"/>
        <v>Guy's And St Thomas' NHS Foundation Trust</v>
      </c>
      <c r="CD33" s="12">
        <v>30</v>
      </c>
      <c r="CE33" s="13">
        <f t="shared" si="36"/>
        <v>102</v>
      </c>
      <c r="CF33" s="12" t="s">
        <v>101</v>
      </c>
      <c r="CG33" s="3" t="str">
        <f t="shared" si="37"/>
        <v>Chelsea And Westminster Hospital NHS Foundation Trust</v>
      </c>
      <c r="CH33" s="12">
        <v>30</v>
      </c>
      <c r="CI33" s="13">
        <f t="shared" si="38"/>
        <v>63</v>
      </c>
      <c r="CJ33" s="12" t="s">
        <v>54</v>
      </c>
      <c r="CK33" s="3" t="str">
        <f t="shared" si="39"/>
        <v>Luton And Dunstable Hospital NHS Foundation Trust</v>
      </c>
    </row>
    <row r="34" spans="1:89">
      <c r="A34" s="12">
        <v>31</v>
      </c>
      <c r="B34" s="13">
        <f t="shared" si="0"/>
        <v>34</v>
      </c>
      <c r="C34" s="12" t="s">
        <v>164</v>
      </c>
      <c r="D34" s="3" t="str">
        <f t="shared" si="1"/>
        <v>East Cheshire NHS Trust</v>
      </c>
      <c r="E34" s="12">
        <v>31</v>
      </c>
      <c r="F34" s="13">
        <f t="shared" si="2"/>
        <v>70</v>
      </c>
      <c r="G34" s="12" t="s">
        <v>9</v>
      </c>
      <c r="H34" s="3" t="str">
        <f t="shared" si="3"/>
        <v>Royal West Sussex NHS Trust</v>
      </c>
      <c r="J34" s="13">
        <v>31</v>
      </c>
      <c r="K34" s="13">
        <f t="shared" si="4"/>
        <v>102</v>
      </c>
      <c r="L34" s="12" t="s">
        <v>91</v>
      </c>
      <c r="M34" s="3" t="str">
        <f t="shared" si="5"/>
        <v>Worcestershire Acute Hospitals NHS Trust</v>
      </c>
      <c r="N34" s="13">
        <v>31</v>
      </c>
      <c r="O34" s="13">
        <f t="shared" si="6"/>
        <v>114</v>
      </c>
      <c r="P34" s="12" t="s">
        <v>90</v>
      </c>
      <c r="Q34" s="3" t="str">
        <f t="shared" si="7"/>
        <v>Mid Essex Hospital Services NHS Trust</v>
      </c>
      <c r="R34" s="13"/>
      <c r="S34" s="12">
        <v>31</v>
      </c>
      <c r="T34" s="13">
        <f t="shared" si="8"/>
        <v>1</v>
      </c>
      <c r="U34" s="12" t="s">
        <v>4</v>
      </c>
      <c r="V34" s="3" t="str">
        <f t="shared" si="9"/>
        <v>Hereford Hospitals NHS Trust</v>
      </c>
      <c r="W34" s="12">
        <v>31</v>
      </c>
      <c r="X34" s="13">
        <f t="shared" si="10"/>
        <v>67</v>
      </c>
      <c r="Y34" s="12" t="s">
        <v>2</v>
      </c>
      <c r="Z34" s="3" t="str">
        <f t="shared" si="11"/>
        <v>West Suffolk Hospitals NHS Trust</v>
      </c>
      <c r="AE34" s="3"/>
      <c r="AI34" s="3"/>
      <c r="AJ34" s="3"/>
      <c r="AK34" s="12">
        <v>31</v>
      </c>
      <c r="AL34" s="13">
        <f t="shared" si="16"/>
        <v>48</v>
      </c>
      <c r="AM34" s="12" t="s">
        <v>116</v>
      </c>
      <c r="AN34" s="3" t="str">
        <f t="shared" si="17"/>
        <v>Essex Rivers Healthcare NHS Trust</v>
      </c>
      <c r="AO34" s="12">
        <v>31</v>
      </c>
      <c r="AP34" s="12">
        <f t="shared" si="18"/>
        <v>40</v>
      </c>
      <c r="AQ34" s="12" t="s">
        <v>87</v>
      </c>
      <c r="AR34" s="3" t="str">
        <f t="shared" si="19"/>
        <v>Nottingham University Hospitals NHS Trust</v>
      </c>
      <c r="AT34" s="12">
        <v>31</v>
      </c>
      <c r="AU34" s="13">
        <f t="shared" si="20"/>
        <v>5</v>
      </c>
      <c r="AV34" s="12" t="s">
        <v>55</v>
      </c>
      <c r="AW34" s="3" t="str">
        <f t="shared" si="21"/>
        <v>Hinchingbrooke Health Care NHS Trust</v>
      </c>
      <c r="AX34" s="12">
        <v>31</v>
      </c>
      <c r="AY34" s="13">
        <f t="shared" si="22"/>
        <v>38</v>
      </c>
      <c r="AZ34" s="12" t="s">
        <v>96</v>
      </c>
      <c r="BA34" s="3" t="str">
        <f t="shared" si="23"/>
        <v>The Whittington Hospital NHS Trust</v>
      </c>
      <c r="BC34" s="12">
        <v>31</v>
      </c>
      <c r="BD34" s="13">
        <f t="shared" si="24"/>
        <v>37</v>
      </c>
      <c r="BE34" s="12" t="s">
        <v>83</v>
      </c>
      <c r="BF34" s="3" t="str">
        <f t="shared" si="25"/>
        <v>Chesterfield Royal Hospital NHS Foundation Trust</v>
      </c>
      <c r="BG34" s="12">
        <v>31</v>
      </c>
      <c r="BH34" s="13">
        <f t="shared" si="26"/>
        <v>9</v>
      </c>
      <c r="BI34" s="12" t="s">
        <v>85</v>
      </c>
      <c r="BJ34" s="3" t="str">
        <f t="shared" si="27"/>
        <v>Royal United Hospital Bath NHS Trust</v>
      </c>
      <c r="BL34" s="12">
        <v>31</v>
      </c>
      <c r="BM34" s="13">
        <f t="shared" si="28"/>
        <v>82</v>
      </c>
      <c r="BN34" s="12" t="s">
        <v>116</v>
      </c>
      <c r="BO34" s="3" t="str">
        <f t="shared" si="29"/>
        <v>Essex Rivers Healthcare NHS Trust</v>
      </c>
      <c r="BP34" s="12">
        <v>31</v>
      </c>
      <c r="BQ34" s="13">
        <f t="shared" si="30"/>
        <v>62</v>
      </c>
      <c r="BR34" s="12" t="s">
        <v>162</v>
      </c>
      <c r="BS34" s="3" t="str">
        <f t="shared" si="31"/>
        <v>Royal Cornwall Hospitals NHS Trust</v>
      </c>
      <c r="BT34" s="3"/>
      <c r="BU34" s="12">
        <v>31</v>
      </c>
      <c r="BV34" s="13">
        <f t="shared" si="32"/>
        <v>53</v>
      </c>
      <c r="BW34" s="12" t="s">
        <v>88</v>
      </c>
      <c r="BX34" s="3" t="str">
        <f t="shared" si="33"/>
        <v>University Hospitals Coventry And Warwickshire NHS</v>
      </c>
      <c r="BY34" s="12">
        <v>31</v>
      </c>
      <c r="BZ34" s="13">
        <f t="shared" si="34"/>
        <v>16</v>
      </c>
      <c r="CA34" s="12" t="s">
        <v>33</v>
      </c>
      <c r="CB34" s="3" t="str">
        <f t="shared" si="35"/>
        <v>Doncaster And Bassetlaw Hospitals NHS Foundation Trust</v>
      </c>
      <c r="CD34" s="12">
        <v>31</v>
      </c>
      <c r="CE34" s="13">
        <f t="shared" si="36"/>
        <v>2</v>
      </c>
      <c r="CF34" s="12" t="s">
        <v>24</v>
      </c>
      <c r="CG34" s="3" t="str">
        <f t="shared" si="37"/>
        <v>South Devon Healthcare NHS Foundation Trust</v>
      </c>
      <c r="CH34" s="12">
        <v>31</v>
      </c>
      <c r="CI34" s="13">
        <f t="shared" si="38"/>
        <v>61</v>
      </c>
      <c r="CJ34" s="12" t="s">
        <v>79</v>
      </c>
      <c r="CK34" s="3" t="str">
        <f t="shared" si="39"/>
        <v>Ashford And St Peter's Hospitals NHS Trust</v>
      </c>
    </row>
    <row r="35" spans="1:89">
      <c r="A35" s="12">
        <v>32</v>
      </c>
      <c r="B35" s="13">
        <f t="shared" si="0"/>
        <v>72</v>
      </c>
      <c r="C35" s="12" t="s">
        <v>87</v>
      </c>
      <c r="D35" s="3" t="str">
        <f t="shared" si="1"/>
        <v>Nottingham University Hospitals NHS Trust</v>
      </c>
      <c r="E35" s="12">
        <v>32</v>
      </c>
      <c r="F35" s="13">
        <f t="shared" si="2"/>
        <v>100</v>
      </c>
      <c r="G35" s="12" t="s">
        <v>41</v>
      </c>
      <c r="H35" s="3" t="str">
        <f t="shared" si="3"/>
        <v>Guy's And St Thomas' NHS Foundation Trust</v>
      </c>
      <c r="J35" s="13">
        <v>32</v>
      </c>
      <c r="K35" s="13">
        <f t="shared" si="4"/>
        <v>98</v>
      </c>
      <c r="L35" s="12" t="s">
        <v>119</v>
      </c>
      <c r="M35" s="3" t="str">
        <f t="shared" si="5"/>
        <v>East And North Hertfordshire NHS Trust</v>
      </c>
      <c r="N35" s="13">
        <v>32</v>
      </c>
      <c r="O35" s="13">
        <f t="shared" si="6"/>
        <v>146</v>
      </c>
      <c r="P35" s="12" t="s">
        <v>8</v>
      </c>
      <c r="Q35" s="3" t="str">
        <f t="shared" si="7"/>
        <v>York Hospitals NHS Foundation Trust</v>
      </c>
      <c r="R35" s="13"/>
      <c r="S35" s="12">
        <v>32</v>
      </c>
      <c r="T35" s="13">
        <f t="shared" si="8"/>
        <v>34</v>
      </c>
      <c r="U35" s="12" t="s">
        <v>38</v>
      </c>
      <c r="V35" s="3" t="str">
        <f t="shared" si="9"/>
        <v>Gateshead Health NHS Foundation Trust</v>
      </c>
      <c r="W35" s="12">
        <v>32</v>
      </c>
      <c r="X35" s="13">
        <f t="shared" si="10"/>
        <v>29</v>
      </c>
      <c r="Y35" s="12" t="s">
        <v>159</v>
      </c>
      <c r="Z35" s="3" t="str">
        <f t="shared" si="11"/>
        <v>Heart Of England NHS Foundation Trust</v>
      </c>
      <c r="AE35" s="3"/>
      <c r="AI35" s="3"/>
      <c r="AJ35" s="3"/>
      <c r="AK35" s="12">
        <v>32</v>
      </c>
      <c r="AL35" s="13">
        <f t="shared" si="16"/>
        <v>88</v>
      </c>
      <c r="AM35" s="12" t="s">
        <v>119</v>
      </c>
      <c r="AN35" s="3" t="str">
        <f t="shared" si="17"/>
        <v>East And North Hertfordshire NHS Trust</v>
      </c>
      <c r="AO35" s="12">
        <v>32</v>
      </c>
      <c r="AP35" s="12">
        <f t="shared" si="18"/>
        <v>39</v>
      </c>
      <c r="AQ35" s="12" t="s">
        <v>154</v>
      </c>
      <c r="AR35" s="3" t="str">
        <f t="shared" si="19"/>
        <v>Epsom And St Helier University Hospitals NHS Trust</v>
      </c>
      <c r="AT35" s="12">
        <v>32</v>
      </c>
      <c r="AU35" s="13">
        <f t="shared" si="20"/>
        <v>103</v>
      </c>
      <c r="AV35" s="12" t="s">
        <v>91</v>
      </c>
      <c r="AW35" s="3" t="str">
        <f t="shared" si="21"/>
        <v>Worcestershire Acute Hospitals NHS Trust</v>
      </c>
      <c r="AX35" s="12">
        <v>32</v>
      </c>
      <c r="AY35" s="13">
        <f t="shared" si="22"/>
        <v>59</v>
      </c>
      <c r="AZ35" s="12" t="s">
        <v>123</v>
      </c>
      <c r="BA35" s="3" t="str">
        <f t="shared" si="23"/>
        <v>Portsmouth Hospitals NHS Trust</v>
      </c>
      <c r="BC35" s="12">
        <v>32</v>
      </c>
      <c r="BD35" s="13">
        <f t="shared" si="24"/>
        <v>50</v>
      </c>
      <c r="BE35" s="12" t="s">
        <v>27</v>
      </c>
      <c r="BF35" s="3" t="str">
        <f t="shared" si="25"/>
        <v>North Tees And Hartlepool NHS Trust</v>
      </c>
      <c r="BG35" s="12">
        <v>32</v>
      </c>
      <c r="BH35" s="13">
        <f t="shared" si="26"/>
        <v>12</v>
      </c>
      <c r="BI35" s="12" t="s">
        <v>152</v>
      </c>
      <c r="BJ35" s="3" t="str">
        <f t="shared" si="27"/>
        <v>Ipswich Hospital NHS Trust</v>
      </c>
      <c r="BL35" s="12">
        <v>32</v>
      </c>
      <c r="BM35" s="13">
        <f t="shared" si="28"/>
        <v>68</v>
      </c>
      <c r="BN35" s="12" t="s">
        <v>156</v>
      </c>
      <c r="BO35" s="3" t="str">
        <f t="shared" si="29"/>
        <v>Oxford Radcliffe Hospitals NHS Trust</v>
      </c>
      <c r="BP35" s="12">
        <v>32</v>
      </c>
      <c r="BQ35" s="13">
        <f t="shared" si="30"/>
        <v>132</v>
      </c>
      <c r="BR35" s="12" t="s">
        <v>44</v>
      </c>
      <c r="BS35" s="3" t="str">
        <f t="shared" si="31"/>
        <v>University Hospital Of North Staffordshire NHS Trust</v>
      </c>
      <c r="BT35" s="3"/>
      <c r="BU35" s="12">
        <v>32</v>
      </c>
      <c r="BV35" s="13">
        <f t="shared" si="32"/>
        <v>76</v>
      </c>
      <c r="BW35" s="12" t="s">
        <v>89</v>
      </c>
      <c r="BX35" s="3" t="str">
        <f t="shared" si="33"/>
        <v>The Royal Bournemouth And Christchurch Hospitals NHS Foundation Trust</v>
      </c>
      <c r="BY35" s="12">
        <v>32</v>
      </c>
      <c r="BZ35" s="13">
        <f t="shared" si="34"/>
        <v>10</v>
      </c>
      <c r="CA35" s="12" t="s">
        <v>93</v>
      </c>
      <c r="CB35" s="3" t="str">
        <f t="shared" si="35"/>
        <v>Medway NHS Trust</v>
      </c>
      <c r="CD35" s="12">
        <v>32</v>
      </c>
      <c r="CE35" s="13">
        <f t="shared" si="36"/>
        <v>101</v>
      </c>
      <c r="CF35" s="12" t="s">
        <v>157</v>
      </c>
      <c r="CG35" s="3" t="str">
        <f t="shared" si="37"/>
        <v>Wirral Hospital NHS Trust</v>
      </c>
      <c r="CH35" s="12">
        <v>32</v>
      </c>
      <c r="CI35" s="13">
        <f t="shared" si="38"/>
        <v>47</v>
      </c>
      <c r="CJ35" s="12" t="s">
        <v>16</v>
      </c>
      <c r="CK35" s="3" t="str">
        <f t="shared" si="39"/>
        <v>Kingston Hospital NHS Trust</v>
      </c>
    </row>
    <row r="36" spans="1:89">
      <c r="A36" s="12">
        <v>33</v>
      </c>
      <c r="B36" s="13">
        <f t="shared" ref="B36:B67" si="40">VLOOKUP(C36,AMI_L,2,0)</f>
        <v>73</v>
      </c>
      <c r="C36" s="12" t="s">
        <v>158</v>
      </c>
      <c r="D36" s="3" t="str">
        <f t="shared" ref="D36:D67" si="41">VLOOKUP(C36,trusts,2,0)</f>
        <v>The Mid Cheshire Hospitals NHS Trust</v>
      </c>
      <c r="E36" s="12">
        <v>33</v>
      </c>
      <c r="F36" s="13">
        <f t="shared" ref="F36:F67" si="42">VLOOKUP(G36,AMI_C,2,0)</f>
        <v>77</v>
      </c>
      <c r="G36" s="12" t="s">
        <v>49</v>
      </c>
      <c r="H36" s="3" t="str">
        <f t="shared" ref="H36:H67" si="43">VLOOKUP(G36,trusts,2,0)</f>
        <v>Countess Of Chester Hospital NHS Foundation Trust</v>
      </c>
      <c r="J36" s="13">
        <v>33</v>
      </c>
      <c r="K36" s="13">
        <f t="shared" ref="K36:K67" si="44">VLOOKUP(L36,app_L,2,0)</f>
        <v>112</v>
      </c>
      <c r="L36" s="12" t="s">
        <v>5</v>
      </c>
      <c r="M36" s="3" t="str">
        <f t="shared" ref="M36:M67" si="45">VLOOKUP(L36,trusts,2,0)</f>
        <v>Salford Royal NHS Foundation Trust</v>
      </c>
      <c r="N36" s="13">
        <v>33</v>
      </c>
      <c r="O36" s="13">
        <f t="shared" ref="O36:O67" si="46">VLOOKUP(P36,app_C,2,0)</f>
        <v>49</v>
      </c>
      <c r="P36" s="12" t="s">
        <v>163</v>
      </c>
      <c r="Q36" s="3" t="str">
        <f t="shared" ref="Q36:Q67" si="47">VLOOKUP(P36,trusts,2,0)</f>
        <v>Burton Hospitals NHS Trust</v>
      </c>
      <c r="R36" s="13"/>
      <c r="S36" s="12">
        <v>33</v>
      </c>
      <c r="T36" s="13">
        <f t="shared" ref="T36:T67" si="48">VLOOKUP(U36,brca_L,2,0)</f>
        <v>40</v>
      </c>
      <c r="U36" s="12" t="s">
        <v>158</v>
      </c>
      <c r="V36" s="3" t="str">
        <f t="shared" ref="V36:V67" si="49">VLOOKUP(U36,trusts,2,0)</f>
        <v>The Mid Cheshire Hospitals NHS Trust</v>
      </c>
      <c r="W36" s="12">
        <v>33</v>
      </c>
      <c r="X36" s="13">
        <f t="shared" ref="X36:X67" si="50">VLOOKUP(Y36,brca_C,2,0)</f>
        <v>104</v>
      </c>
      <c r="Y36" s="12" t="s">
        <v>122</v>
      </c>
      <c r="Z36" s="3" t="str">
        <f t="shared" ref="Z36:Z67" si="51">VLOOKUP(Y36,trusts,2,0)</f>
        <v>Surrey And Sussex Healthcare NHS Trust</v>
      </c>
      <c r="AE36" s="3"/>
      <c r="AI36" s="3"/>
      <c r="AJ36" s="3"/>
      <c r="AK36" s="12">
        <v>33</v>
      </c>
      <c r="AL36" s="13">
        <f t="shared" ref="AL36:AL67" si="52">VLOOKUP(AM36,birth_Ln,2,0)</f>
        <v>27</v>
      </c>
      <c r="AM36" s="12" t="s">
        <v>4</v>
      </c>
      <c r="AN36" s="3" t="str">
        <f t="shared" ref="AN36:AN67" si="53">VLOOKUP(AM36,trusts,2,0)</f>
        <v>Hereford Hospitals NHS Trust</v>
      </c>
      <c r="AO36" s="12">
        <v>33</v>
      </c>
      <c r="AP36" s="12">
        <f t="shared" ref="AP36:AP67" si="54">VLOOKUP(AQ36,birth_C,2,0)</f>
        <v>45</v>
      </c>
      <c r="AQ36" s="12" t="s">
        <v>165</v>
      </c>
      <c r="AR36" s="3" t="str">
        <f t="shared" ref="AR36:AR67" si="55">VLOOKUP(AQ36,trusts,2,0)</f>
        <v>Mayday Healthcare NHS Trust</v>
      </c>
      <c r="AT36" s="12">
        <v>33</v>
      </c>
      <c r="AU36" s="13">
        <f t="shared" ref="AU36:AU67" si="56">VLOOKUP(AV36,chol_L,2,0)</f>
        <v>79</v>
      </c>
      <c r="AV36" s="12" t="s">
        <v>164</v>
      </c>
      <c r="AW36" s="3" t="str">
        <f t="shared" si="21"/>
        <v>East Cheshire NHS Trust</v>
      </c>
      <c r="AX36" s="12">
        <v>33</v>
      </c>
      <c r="AY36" s="13">
        <f t="shared" ref="AY36:AY67" si="57">VLOOKUP(AZ36,chol_C,2,0)</f>
        <v>47</v>
      </c>
      <c r="AZ36" s="12" t="s">
        <v>33</v>
      </c>
      <c r="BA36" s="3" t="str">
        <f t="shared" ref="BA36:BA67" si="58">VLOOKUP(AZ36,trusts,2,0)</f>
        <v>Doncaster And Bassetlaw Hospitals NHS Foundation Trust</v>
      </c>
      <c r="BC36" s="12">
        <v>33</v>
      </c>
      <c r="BD36" s="13">
        <f t="shared" ref="BD36:BD67" si="59">VLOOKUP(BE36,hernia_L,2,0)</f>
        <v>61</v>
      </c>
      <c r="BE36" s="12" t="s">
        <v>51</v>
      </c>
      <c r="BF36" s="3" t="str">
        <f t="shared" ref="BF36:BF67" si="60">VLOOKUP(BE36,trusts,2,0)</f>
        <v>Northern Devon Healthcare NHS Trust</v>
      </c>
      <c r="BG36" s="12">
        <v>33</v>
      </c>
      <c r="BH36" s="13">
        <f t="shared" ref="BH36:BH67" si="61">VLOOKUP(BI36,hernia_C,2,0)</f>
        <v>55</v>
      </c>
      <c r="BI36" s="12" t="s">
        <v>54</v>
      </c>
      <c r="BJ36" s="3" t="str">
        <f t="shared" ref="BJ36:BJ67" si="62">VLOOKUP(BI36,trusts,2,0)</f>
        <v>Luton And Dunstable Hospital NHS Foundation Trust</v>
      </c>
      <c r="BL36" s="12">
        <v>33</v>
      </c>
      <c r="BM36" s="13">
        <f t="shared" ref="BM36:BM67" si="63">VLOOKUP(BN36,Hip_L,2,0)</f>
        <v>36</v>
      </c>
      <c r="BN36" s="12" t="s">
        <v>77</v>
      </c>
      <c r="BO36" s="3" t="str">
        <f t="shared" ref="BO36:BO67" si="64">VLOOKUP(BN36,trusts,2,0)</f>
        <v>East Kent Hospitals NHS Trust</v>
      </c>
      <c r="BP36" s="12">
        <v>33</v>
      </c>
      <c r="BQ36" s="13">
        <f t="shared" ref="BQ36:BQ67" si="65">VLOOKUP(BR36,Hip_C,2,0)</f>
        <v>114</v>
      </c>
      <c r="BR36" s="12" t="s">
        <v>167</v>
      </c>
      <c r="BS36" s="3" t="str">
        <f t="shared" ref="BS36:BS67" si="66">VLOOKUP(BR36,trusts,2,0)</f>
        <v>Bolton Hospitals NHS Trust</v>
      </c>
      <c r="BT36" s="3"/>
      <c r="BU36" s="12">
        <v>33</v>
      </c>
      <c r="BV36" s="13">
        <f t="shared" ref="BV36:BV67" si="67">VLOOKUP(BW36,Knee_L,2,0)</f>
        <v>106</v>
      </c>
      <c r="BW36" s="12" t="s">
        <v>170</v>
      </c>
      <c r="BX36" s="3" t="str">
        <f t="shared" ref="BX36:BX67" si="68">VLOOKUP(BW36,trusts,2,0)</f>
        <v>Peterborough And Stamford Hospitals NHS Foundation Trust</v>
      </c>
      <c r="BY36" s="12">
        <v>33</v>
      </c>
      <c r="BZ36" s="13">
        <f t="shared" ref="BZ36:BZ67" si="69">VLOOKUP(CA36,Knee_C,2,0)</f>
        <v>100</v>
      </c>
      <c r="CA36" s="12" t="s">
        <v>29</v>
      </c>
      <c r="CB36" s="3" t="str">
        <f t="shared" ref="CB36:CB67" si="70">VLOOKUP(CA36,trusts,2,0)</f>
        <v>North West London Hospitals NHS Trust</v>
      </c>
      <c r="CD36" s="12">
        <v>33</v>
      </c>
      <c r="CE36" s="13">
        <f t="shared" ref="CE36:CE67" si="71">VLOOKUP(CF36,Stroke_L,2,0)</f>
        <v>36</v>
      </c>
      <c r="CF36" s="12" t="s">
        <v>4</v>
      </c>
      <c r="CG36" s="3" t="str">
        <f t="shared" ref="CG36:CG67" si="72">VLOOKUP(CF36,trusts,2,0)</f>
        <v>Hereford Hospitals NHS Trust</v>
      </c>
      <c r="CH36" s="12">
        <v>33</v>
      </c>
      <c r="CI36" s="13">
        <f t="shared" ref="CI36:CI67" si="73">VLOOKUP(CJ36,Stroke_C,2,0)</f>
        <v>66</v>
      </c>
      <c r="CJ36" s="12" t="s">
        <v>108</v>
      </c>
      <c r="CK36" s="3" t="str">
        <f t="shared" ref="CK36:CK67" si="74">VLOOKUP(CJ36,trusts,2,0)</f>
        <v>Royal Liverpool And Broadgreen University Hospital NHS Trust</v>
      </c>
    </row>
    <row r="37" spans="1:89">
      <c r="A37" s="12">
        <v>34</v>
      </c>
      <c r="B37" s="13">
        <f t="shared" si="40"/>
        <v>108</v>
      </c>
      <c r="C37" s="12" t="s">
        <v>173</v>
      </c>
      <c r="D37" s="3" t="str">
        <f t="shared" si="41"/>
        <v>Walsall Hospitals NHS Trust</v>
      </c>
      <c r="E37" s="12">
        <v>34</v>
      </c>
      <c r="F37" s="13">
        <f t="shared" si="42"/>
        <v>31</v>
      </c>
      <c r="G37" s="12" t="s">
        <v>164</v>
      </c>
      <c r="H37" s="3" t="str">
        <f t="shared" si="43"/>
        <v>East Cheshire NHS Trust</v>
      </c>
      <c r="J37" s="13">
        <v>34</v>
      </c>
      <c r="K37" s="13">
        <f t="shared" si="44"/>
        <v>67</v>
      </c>
      <c r="L37" s="12" t="s">
        <v>19</v>
      </c>
      <c r="M37" s="3" t="str">
        <f t="shared" si="45"/>
        <v>Southampton University Hospitals NHS Trust</v>
      </c>
      <c r="N37" s="13">
        <v>34</v>
      </c>
      <c r="O37" s="13">
        <f t="shared" si="46"/>
        <v>28</v>
      </c>
      <c r="P37" s="12" t="s">
        <v>49</v>
      </c>
      <c r="Q37" s="3" t="str">
        <f t="shared" si="47"/>
        <v>Countess Of Chester Hospital NHS Foundation Trust</v>
      </c>
      <c r="R37" s="13"/>
      <c r="S37" s="12">
        <v>34</v>
      </c>
      <c r="T37" s="13">
        <f t="shared" si="48"/>
        <v>23</v>
      </c>
      <c r="U37" s="12" t="s">
        <v>96</v>
      </c>
      <c r="V37" s="3" t="str">
        <f t="shared" si="49"/>
        <v>The Whittington Hospital NHS Trust</v>
      </c>
      <c r="W37" s="12">
        <v>34</v>
      </c>
      <c r="X37" s="13">
        <f t="shared" si="50"/>
        <v>32</v>
      </c>
      <c r="Y37" s="12" t="s">
        <v>38</v>
      </c>
      <c r="Z37" s="3" t="str">
        <f t="shared" si="51"/>
        <v>Gateshead Health NHS Foundation Trust</v>
      </c>
      <c r="AE37" s="3"/>
      <c r="AI37" s="3"/>
      <c r="AJ37" s="3"/>
      <c r="AK37" s="12">
        <v>34</v>
      </c>
      <c r="AL37" s="13">
        <f t="shared" si="52"/>
        <v>24</v>
      </c>
      <c r="AM37" s="12" t="s">
        <v>95</v>
      </c>
      <c r="AN37" s="3" t="str">
        <f t="shared" si="53"/>
        <v>Bromley Hospitals NHS Trust</v>
      </c>
      <c r="AO37" s="12">
        <v>34</v>
      </c>
      <c r="AP37" s="12">
        <f t="shared" si="54"/>
        <v>8</v>
      </c>
      <c r="AQ37" s="12" t="s">
        <v>79</v>
      </c>
      <c r="AR37" s="3" t="str">
        <f t="shared" si="55"/>
        <v>Ashford And St Peter's Hospitals NHS Trust</v>
      </c>
      <c r="AT37" s="12">
        <v>34</v>
      </c>
      <c r="AU37" s="13">
        <f t="shared" si="56"/>
        <v>6</v>
      </c>
      <c r="AV37" s="12" t="s">
        <v>66</v>
      </c>
      <c r="AW37" s="3" t="str">
        <f t="shared" si="21"/>
        <v>Buckinghamshire Hospitals NHS Trust</v>
      </c>
      <c r="AX37" s="12">
        <v>34</v>
      </c>
      <c r="AY37" s="13">
        <f t="shared" si="57"/>
        <v>132</v>
      </c>
      <c r="AZ37" s="12" t="s">
        <v>112</v>
      </c>
      <c r="BA37" s="3" t="str">
        <f t="shared" si="58"/>
        <v>James Paget University Hospitals NHS Foundation Trust</v>
      </c>
      <c r="BC37" s="12">
        <v>34</v>
      </c>
      <c r="BD37" s="13">
        <f t="shared" si="59"/>
        <v>86</v>
      </c>
      <c r="BE37" s="12" t="s">
        <v>171</v>
      </c>
      <c r="BF37" s="3" t="str">
        <f t="shared" si="60"/>
        <v>South Tyneside NHS Foundation Trust</v>
      </c>
      <c r="BG37" s="12">
        <v>34</v>
      </c>
      <c r="BH37" s="13">
        <f t="shared" si="61"/>
        <v>7</v>
      </c>
      <c r="BI37" s="12" t="s">
        <v>43</v>
      </c>
      <c r="BJ37" s="3" t="str">
        <f t="shared" si="62"/>
        <v>Royal Berkshire Hospital NHS Foundation Trust</v>
      </c>
      <c r="BL37" s="12">
        <v>34</v>
      </c>
      <c r="BM37" s="13">
        <f t="shared" si="63"/>
        <v>125</v>
      </c>
      <c r="BN37" s="12" t="s">
        <v>104</v>
      </c>
      <c r="BO37" s="3" t="str">
        <f t="shared" si="64"/>
        <v>Trafford Healthcare NHS Trust</v>
      </c>
      <c r="BP37" s="12">
        <v>34</v>
      </c>
      <c r="BQ37" s="13">
        <f t="shared" si="65"/>
        <v>63</v>
      </c>
      <c r="BR37" s="12" t="s">
        <v>66</v>
      </c>
      <c r="BS37" s="3" t="str">
        <f t="shared" si="66"/>
        <v>Buckinghamshire Hospitals NHS Trust</v>
      </c>
      <c r="BT37" s="3"/>
      <c r="BU37" s="12">
        <v>34</v>
      </c>
      <c r="BV37" s="13">
        <f t="shared" si="67"/>
        <v>91</v>
      </c>
      <c r="BW37" s="12" t="s">
        <v>103</v>
      </c>
      <c r="BX37" s="3" t="str">
        <f t="shared" si="68"/>
        <v>Stockport NHS Foundation Trust</v>
      </c>
      <c r="BY37" s="12">
        <v>34</v>
      </c>
      <c r="BZ37" s="13">
        <f t="shared" si="69"/>
        <v>85</v>
      </c>
      <c r="CA37" s="12" t="s">
        <v>155</v>
      </c>
      <c r="CB37" s="3" t="str">
        <f t="shared" si="70"/>
        <v>Milton Keynes General Hospital NHS Trust</v>
      </c>
      <c r="CD37" s="12">
        <v>34</v>
      </c>
      <c r="CE37" s="13">
        <f t="shared" si="71"/>
        <v>86</v>
      </c>
      <c r="CF37" s="12" t="s">
        <v>38</v>
      </c>
      <c r="CG37" s="3" t="str">
        <f t="shared" si="72"/>
        <v>Gateshead Health NHS Foundation Trust</v>
      </c>
      <c r="CH37" s="12">
        <v>34</v>
      </c>
      <c r="CI37" s="13">
        <f t="shared" si="73"/>
        <v>124</v>
      </c>
      <c r="CJ37" s="12" t="s">
        <v>44</v>
      </c>
      <c r="CK37" s="3" t="str">
        <f t="shared" si="74"/>
        <v>University Hospital Of North Staffordshire NHS Trust</v>
      </c>
    </row>
    <row r="38" spans="1:89">
      <c r="A38" s="12">
        <v>35</v>
      </c>
      <c r="B38" s="13">
        <f t="shared" si="40"/>
        <v>89</v>
      </c>
      <c r="C38" s="12" t="s">
        <v>83</v>
      </c>
      <c r="D38" s="3" t="str">
        <f t="shared" si="41"/>
        <v>Chesterfield Royal Hospital NHS Foundation Trust</v>
      </c>
      <c r="E38" s="12">
        <v>35</v>
      </c>
      <c r="F38" s="13">
        <f t="shared" si="42"/>
        <v>132</v>
      </c>
      <c r="G38" s="12" t="s">
        <v>167</v>
      </c>
      <c r="H38" s="3" t="str">
        <f t="shared" si="43"/>
        <v>Bolton Hospitals NHS Trust</v>
      </c>
      <c r="J38" s="13">
        <v>35</v>
      </c>
      <c r="K38" s="13">
        <f t="shared" si="44"/>
        <v>30</v>
      </c>
      <c r="L38" s="12" t="s">
        <v>79</v>
      </c>
      <c r="M38" s="3" t="str">
        <f t="shared" si="45"/>
        <v>Ashford And St Peter's Hospitals NHS Trust</v>
      </c>
      <c r="N38" s="13">
        <v>35</v>
      </c>
      <c r="O38" s="13">
        <f t="shared" si="46"/>
        <v>73</v>
      </c>
      <c r="P38" s="12" t="s">
        <v>48</v>
      </c>
      <c r="Q38" s="3" t="str">
        <f t="shared" si="47"/>
        <v>Newham University Hospital NHS Trust</v>
      </c>
      <c r="R38" s="13"/>
      <c r="S38" s="12">
        <v>35</v>
      </c>
      <c r="T38" s="13">
        <f t="shared" si="48"/>
        <v>136</v>
      </c>
      <c r="U38" s="12" t="s">
        <v>123</v>
      </c>
      <c r="V38" s="3" t="str">
        <f t="shared" si="49"/>
        <v>Portsmouth Hospitals NHS Trust</v>
      </c>
      <c r="W38" s="12">
        <v>35</v>
      </c>
      <c r="X38" s="13">
        <f t="shared" si="50"/>
        <v>80</v>
      </c>
      <c r="Y38" s="12" t="s">
        <v>86</v>
      </c>
      <c r="Z38" s="3" t="str">
        <f t="shared" si="51"/>
        <v>Mid Staffordshire General Hospitals NHS Trust</v>
      </c>
      <c r="AE38" s="3"/>
      <c r="AI38" s="3"/>
      <c r="AJ38" s="3"/>
      <c r="AK38" s="12">
        <v>35</v>
      </c>
      <c r="AL38" s="13">
        <f t="shared" si="52"/>
        <v>44</v>
      </c>
      <c r="AM38" s="12" t="s">
        <v>97</v>
      </c>
      <c r="AN38" s="3" t="str">
        <f t="shared" si="53"/>
        <v>West Middlesex University Hospital NHS Trust</v>
      </c>
      <c r="AO38" s="12">
        <v>35</v>
      </c>
      <c r="AP38" s="12">
        <f t="shared" si="54"/>
        <v>96</v>
      </c>
      <c r="AQ38" s="12" t="s">
        <v>164</v>
      </c>
      <c r="AR38" s="3" t="str">
        <f t="shared" si="55"/>
        <v>East Cheshire NHS Trust</v>
      </c>
      <c r="AT38" s="12">
        <v>35</v>
      </c>
      <c r="AU38" s="13">
        <f t="shared" si="56"/>
        <v>70</v>
      </c>
      <c r="AV38" s="12" t="s">
        <v>84</v>
      </c>
      <c r="AW38" s="3" t="str">
        <f t="shared" si="21"/>
        <v>County Durham And Darlington NHS Foundation Trust</v>
      </c>
      <c r="AX38" s="12">
        <v>35</v>
      </c>
      <c r="AY38" s="13">
        <f t="shared" si="57"/>
        <v>138</v>
      </c>
      <c r="AZ38" s="12" t="s">
        <v>110</v>
      </c>
      <c r="BA38" s="3" t="str">
        <f t="shared" si="58"/>
        <v>Northumbria Healthcare NHS Foundation Trust</v>
      </c>
      <c r="BC38" s="12">
        <v>35</v>
      </c>
      <c r="BD38" s="13">
        <f t="shared" si="59"/>
        <v>39</v>
      </c>
      <c r="BE38" s="12" t="s">
        <v>158</v>
      </c>
      <c r="BF38" s="3" t="str">
        <f t="shared" si="60"/>
        <v>The Mid Cheshire Hospitals NHS Trust</v>
      </c>
      <c r="BG38" s="12">
        <v>35</v>
      </c>
      <c r="BH38" s="13">
        <f t="shared" si="61"/>
        <v>45</v>
      </c>
      <c r="BI38" s="12" t="s">
        <v>15</v>
      </c>
      <c r="BJ38" s="3" t="str">
        <f t="shared" si="62"/>
        <v>Shrewsbury And Telford Hospital NHS Trust</v>
      </c>
      <c r="BL38" s="12">
        <v>35</v>
      </c>
      <c r="BM38" s="13">
        <f t="shared" si="63"/>
        <v>37</v>
      </c>
      <c r="BN38" s="12" t="s">
        <v>37</v>
      </c>
      <c r="BO38" s="3" t="str">
        <f t="shared" si="64"/>
        <v>The Royal Orthopaedic Hospital NHS Foundation Trust</v>
      </c>
      <c r="BP38" s="12">
        <v>35</v>
      </c>
      <c r="BQ38" s="13">
        <f t="shared" si="65"/>
        <v>74</v>
      </c>
      <c r="BR38" s="12" t="s">
        <v>97</v>
      </c>
      <c r="BS38" s="3" t="str">
        <f t="shared" si="66"/>
        <v>West Middlesex University Hospital NHS Trust</v>
      </c>
      <c r="BT38" s="3"/>
      <c r="BU38" s="12">
        <v>35</v>
      </c>
      <c r="BV38" s="13">
        <f t="shared" si="67"/>
        <v>118</v>
      </c>
      <c r="BW38" s="12" t="s">
        <v>23</v>
      </c>
      <c r="BX38" s="3" t="str">
        <f t="shared" si="68"/>
        <v>Salisbury NHS Foundation Trust</v>
      </c>
      <c r="BY38" s="12">
        <v>35</v>
      </c>
      <c r="BZ38" s="13">
        <f t="shared" si="69"/>
        <v>58</v>
      </c>
      <c r="CA38" s="12" t="s">
        <v>51</v>
      </c>
      <c r="CB38" s="3" t="str">
        <f t="shared" si="70"/>
        <v>Northern Devon Healthcare NHS Trust</v>
      </c>
      <c r="CD38" s="12">
        <v>35</v>
      </c>
      <c r="CE38" s="13">
        <f t="shared" si="71"/>
        <v>22</v>
      </c>
      <c r="CF38" s="12" t="s">
        <v>93</v>
      </c>
      <c r="CG38" s="3" t="str">
        <f t="shared" si="72"/>
        <v>Medway NHS Trust</v>
      </c>
      <c r="CH38" s="12">
        <v>35</v>
      </c>
      <c r="CI38" s="13">
        <f t="shared" si="73"/>
        <v>94</v>
      </c>
      <c r="CJ38" s="12" t="s">
        <v>61</v>
      </c>
      <c r="CK38" s="3" t="str">
        <f t="shared" si="74"/>
        <v>West Dorset General Hospitals NHS Trust</v>
      </c>
    </row>
    <row r="39" spans="1:89">
      <c r="A39" s="12">
        <v>36</v>
      </c>
      <c r="B39" s="13">
        <f t="shared" si="40"/>
        <v>104</v>
      </c>
      <c r="C39" s="12" t="s">
        <v>155</v>
      </c>
      <c r="D39" s="3" t="str">
        <f t="shared" si="41"/>
        <v>Milton Keynes General Hospital NHS Trust</v>
      </c>
      <c r="E39" s="12">
        <v>36</v>
      </c>
      <c r="F39" s="13">
        <f t="shared" si="42"/>
        <v>64</v>
      </c>
      <c r="G39" s="12" t="s">
        <v>165</v>
      </c>
      <c r="H39" s="3" t="str">
        <f t="shared" si="43"/>
        <v>Mayday Healthcare NHS Trust</v>
      </c>
      <c r="J39" s="13">
        <v>36</v>
      </c>
      <c r="K39" s="13">
        <f t="shared" si="44"/>
        <v>57</v>
      </c>
      <c r="L39" s="12" t="s">
        <v>53</v>
      </c>
      <c r="M39" s="3" t="str">
        <f t="shared" si="45"/>
        <v>Northampton General Hospital NHS Trust</v>
      </c>
      <c r="N39" s="13">
        <v>36</v>
      </c>
      <c r="O39" s="13">
        <f t="shared" si="46"/>
        <v>97</v>
      </c>
      <c r="P39" s="12" t="s">
        <v>154</v>
      </c>
      <c r="Q39" s="3" t="str">
        <f t="shared" si="47"/>
        <v>Epsom And St Helier University Hospitals NHS Trust</v>
      </c>
      <c r="R39" s="13"/>
      <c r="S39" s="12">
        <v>36</v>
      </c>
      <c r="T39" s="13">
        <f t="shared" si="48"/>
        <v>77</v>
      </c>
      <c r="U39" s="12" t="s">
        <v>113</v>
      </c>
      <c r="V39" s="3" t="str">
        <f t="shared" si="49"/>
        <v>Calderdale And Huddersfield NHS Foundation Trust</v>
      </c>
      <c r="W39" s="12">
        <v>36</v>
      </c>
      <c r="X39" s="13">
        <f t="shared" si="50"/>
        <v>66</v>
      </c>
      <c r="Y39" s="12" t="s">
        <v>76</v>
      </c>
      <c r="Z39" s="3" t="str">
        <f t="shared" si="51"/>
        <v>Maidstone And Tunbridge Wells NHS Trust</v>
      </c>
      <c r="AE39" s="3"/>
      <c r="AI39" s="3"/>
      <c r="AJ39" s="3"/>
      <c r="AK39" s="12">
        <v>36</v>
      </c>
      <c r="AL39" s="13">
        <f t="shared" si="52"/>
        <v>139</v>
      </c>
      <c r="AM39" s="12" t="s">
        <v>74</v>
      </c>
      <c r="AN39" s="3" t="str">
        <f t="shared" si="53"/>
        <v>Barts And The London NHS Trust</v>
      </c>
      <c r="AO39" s="12">
        <v>36</v>
      </c>
      <c r="AP39" s="12">
        <f t="shared" si="54"/>
        <v>47</v>
      </c>
      <c r="AQ39" s="12" t="s">
        <v>153</v>
      </c>
      <c r="AR39" s="3" t="str">
        <f t="shared" si="55"/>
        <v>West Hertfordshire Hospitals NHS Trust</v>
      </c>
      <c r="AT39" s="12">
        <v>36</v>
      </c>
      <c r="AU39" s="13">
        <f t="shared" si="56"/>
        <v>101</v>
      </c>
      <c r="AV39" s="12" t="s">
        <v>100</v>
      </c>
      <c r="AW39" s="3" t="str">
        <f t="shared" si="21"/>
        <v>Northern Lincolnshire And Goole Hospitals NHS Trust</v>
      </c>
      <c r="AX39" s="12">
        <v>36</v>
      </c>
      <c r="AY39" s="13">
        <f t="shared" si="57"/>
        <v>108</v>
      </c>
      <c r="AZ39" s="12" t="s">
        <v>4</v>
      </c>
      <c r="BA39" s="3" t="str">
        <f t="shared" si="58"/>
        <v>Hereford Hospitals NHS Trust</v>
      </c>
      <c r="BC39" s="12">
        <v>36</v>
      </c>
      <c r="BD39" s="13">
        <f t="shared" si="59"/>
        <v>13</v>
      </c>
      <c r="BE39" s="12" t="s">
        <v>67</v>
      </c>
      <c r="BF39" s="3" t="str">
        <f t="shared" si="60"/>
        <v>Barnet And Chase Farm Hospitals NHS Trust</v>
      </c>
      <c r="BG39" s="12">
        <v>36</v>
      </c>
      <c r="BH39" s="13">
        <f t="shared" si="61"/>
        <v>105</v>
      </c>
      <c r="BI39" s="12" t="s">
        <v>123</v>
      </c>
      <c r="BJ39" s="3" t="str">
        <f t="shared" si="62"/>
        <v>Portsmouth Hospitals NHS Trust</v>
      </c>
      <c r="BL39" s="12">
        <v>36</v>
      </c>
      <c r="BM39" s="13">
        <f t="shared" si="63"/>
        <v>20</v>
      </c>
      <c r="BN39" s="12" t="s">
        <v>155</v>
      </c>
      <c r="BO39" s="3" t="str">
        <f t="shared" si="64"/>
        <v>Milton Keynes General Hospital NHS Trust</v>
      </c>
      <c r="BP39" s="12">
        <v>36</v>
      </c>
      <c r="BQ39" s="13">
        <f t="shared" si="65"/>
        <v>33</v>
      </c>
      <c r="BR39" s="12" t="s">
        <v>77</v>
      </c>
      <c r="BS39" s="3" t="str">
        <f t="shared" si="66"/>
        <v>East Kent Hospitals NHS Trust</v>
      </c>
      <c r="BT39" s="3"/>
      <c r="BU39" s="12">
        <v>36</v>
      </c>
      <c r="BV39" s="13">
        <f t="shared" si="67"/>
        <v>40</v>
      </c>
      <c r="BW39" s="12" t="s">
        <v>7</v>
      </c>
      <c r="BX39" s="3" t="str">
        <f t="shared" si="68"/>
        <v>Gloucestershire Hospitals NHS Foundation Trust</v>
      </c>
      <c r="BY39" s="12">
        <v>36</v>
      </c>
      <c r="BZ39" s="13">
        <f t="shared" si="69"/>
        <v>145</v>
      </c>
      <c r="CA39" s="12" t="s">
        <v>81</v>
      </c>
      <c r="CB39" s="3" t="str">
        <f t="shared" si="70"/>
        <v>Lancashire Teaching Hospitals NHS Foundation Trust</v>
      </c>
      <c r="CD39" s="12">
        <v>36</v>
      </c>
      <c r="CE39" s="13">
        <f t="shared" si="71"/>
        <v>76</v>
      </c>
      <c r="CF39" s="12" t="s">
        <v>91</v>
      </c>
      <c r="CG39" s="3" t="str">
        <f t="shared" si="72"/>
        <v>Worcestershire Acute Hospitals NHS Trust</v>
      </c>
      <c r="CH39" s="12">
        <v>36</v>
      </c>
      <c r="CI39" s="13">
        <f t="shared" si="73"/>
        <v>33</v>
      </c>
      <c r="CJ39" s="12" t="s">
        <v>4</v>
      </c>
      <c r="CK39" s="3" t="str">
        <f t="shared" si="74"/>
        <v>Hereford Hospitals NHS Trust</v>
      </c>
    </row>
    <row r="40" spans="1:89">
      <c r="A40" s="12">
        <v>37</v>
      </c>
      <c r="B40" s="13">
        <f t="shared" si="40"/>
        <v>23</v>
      </c>
      <c r="C40" s="12" t="s">
        <v>24</v>
      </c>
      <c r="D40" s="3" t="str">
        <f t="shared" si="41"/>
        <v>South Devon Healthcare NHS Foundation Trust</v>
      </c>
      <c r="E40" s="12">
        <v>37</v>
      </c>
      <c r="F40" s="13">
        <f t="shared" si="42"/>
        <v>84</v>
      </c>
      <c r="G40" s="12" t="s">
        <v>84</v>
      </c>
      <c r="H40" s="3" t="str">
        <f t="shared" si="43"/>
        <v>County Durham And Darlington NHS Foundation Trust</v>
      </c>
      <c r="J40" s="13">
        <v>37</v>
      </c>
      <c r="K40" s="13">
        <f t="shared" si="44"/>
        <v>120</v>
      </c>
      <c r="L40" s="12" t="s">
        <v>82</v>
      </c>
      <c r="M40" s="3" t="str">
        <f t="shared" si="45"/>
        <v>City Hospitals Sunderland NHS Foundation Trust</v>
      </c>
      <c r="N40" s="13">
        <v>37</v>
      </c>
      <c r="O40" s="13">
        <f t="shared" si="46"/>
        <v>134</v>
      </c>
      <c r="P40" s="12" t="s">
        <v>58</v>
      </c>
      <c r="Q40" s="3" t="str">
        <f t="shared" si="47"/>
        <v>Brighton And Sussex University Hospitals NHS Trust</v>
      </c>
      <c r="R40" s="13"/>
      <c r="S40" s="12">
        <v>37</v>
      </c>
      <c r="T40" s="13">
        <f t="shared" si="48"/>
        <v>64</v>
      </c>
      <c r="U40" s="12" t="s">
        <v>124</v>
      </c>
      <c r="V40" s="3" t="str">
        <f t="shared" si="49"/>
        <v>Kettering General Hospital NHS Trust</v>
      </c>
      <c r="W40" s="12">
        <v>37</v>
      </c>
      <c r="X40" s="13">
        <f t="shared" si="50"/>
        <v>122</v>
      </c>
      <c r="Y40" s="12" t="s">
        <v>33</v>
      </c>
      <c r="Z40" s="3" t="str">
        <f t="shared" si="51"/>
        <v>Doncaster And Bassetlaw Hospitals NHS Foundation Trust</v>
      </c>
      <c r="AE40" s="3"/>
      <c r="AI40" s="3"/>
      <c r="AJ40" s="3"/>
      <c r="AK40" s="12">
        <v>37</v>
      </c>
      <c r="AL40" s="13">
        <f t="shared" si="52"/>
        <v>45</v>
      </c>
      <c r="AM40" s="12" t="s">
        <v>17</v>
      </c>
      <c r="AN40" s="3" t="str">
        <f t="shared" si="53"/>
        <v>Heatherwood And Wexham Park Hospitals NHS Trust</v>
      </c>
      <c r="AO40" s="12">
        <v>37</v>
      </c>
      <c r="AP40" s="12">
        <f t="shared" si="54"/>
        <v>90</v>
      </c>
      <c r="AQ40" s="12" t="s">
        <v>24</v>
      </c>
      <c r="AR40" s="3" t="str">
        <f t="shared" si="55"/>
        <v>South Devon Healthcare NHS Foundation Trust</v>
      </c>
      <c r="AT40" s="12">
        <v>37</v>
      </c>
      <c r="AU40" s="13">
        <f t="shared" si="56"/>
        <v>61</v>
      </c>
      <c r="AV40" s="12" t="s">
        <v>23</v>
      </c>
      <c r="AW40" s="3" t="str">
        <f t="shared" si="21"/>
        <v>Salisbury NHS Foundation Trust</v>
      </c>
      <c r="AX40" s="12">
        <v>37</v>
      </c>
      <c r="AY40" s="13">
        <f t="shared" si="57"/>
        <v>54</v>
      </c>
      <c r="AZ40" s="12" t="s">
        <v>10</v>
      </c>
      <c r="BA40" s="3" t="str">
        <f t="shared" si="58"/>
        <v>University Hospitals Of Leicester NHS Trust</v>
      </c>
      <c r="BC40" s="12">
        <v>37</v>
      </c>
      <c r="BD40" s="13">
        <f t="shared" si="59"/>
        <v>55</v>
      </c>
      <c r="BE40" s="12" t="s">
        <v>70</v>
      </c>
      <c r="BF40" s="3" t="str">
        <f t="shared" si="60"/>
        <v>The Queen Elizabeth Hospital King's Lynn NHS Trust</v>
      </c>
      <c r="BG40" s="12">
        <v>37</v>
      </c>
      <c r="BH40" s="13">
        <f t="shared" si="61"/>
        <v>31</v>
      </c>
      <c r="BI40" s="12" t="s">
        <v>83</v>
      </c>
      <c r="BJ40" s="3" t="str">
        <f t="shared" si="62"/>
        <v>Chesterfield Royal Hospital NHS Foundation Trust</v>
      </c>
      <c r="BL40" s="12">
        <v>37</v>
      </c>
      <c r="BM40" s="13">
        <f t="shared" si="63"/>
        <v>73</v>
      </c>
      <c r="BN40" s="12" t="s">
        <v>86</v>
      </c>
      <c r="BO40" s="3" t="str">
        <f t="shared" si="64"/>
        <v>Mid Staffordshire General Hospitals NHS Trust</v>
      </c>
      <c r="BP40" s="12">
        <v>37</v>
      </c>
      <c r="BQ40" s="13">
        <f t="shared" si="65"/>
        <v>35</v>
      </c>
      <c r="BR40" s="12" t="s">
        <v>37</v>
      </c>
      <c r="BS40" s="3" t="str">
        <f t="shared" si="66"/>
        <v>The Royal Orthopaedic Hospital NHS Foundation Trust</v>
      </c>
      <c r="BT40" s="3"/>
      <c r="BU40" s="12">
        <v>37</v>
      </c>
      <c r="BV40" s="13">
        <f t="shared" si="67"/>
        <v>19</v>
      </c>
      <c r="BW40" s="12" t="s">
        <v>157</v>
      </c>
      <c r="BX40" s="3" t="str">
        <f t="shared" si="68"/>
        <v>Wirral Hospital NHS Trust</v>
      </c>
      <c r="BY40" s="12">
        <v>37</v>
      </c>
      <c r="BZ40" s="13">
        <f t="shared" si="69"/>
        <v>67</v>
      </c>
      <c r="CA40" s="12" t="s">
        <v>49</v>
      </c>
      <c r="CB40" s="3" t="str">
        <f t="shared" si="70"/>
        <v>Countess Of Chester Hospital NHS Foundation Trust</v>
      </c>
      <c r="CD40" s="12">
        <v>37</v>
      </c>
      <c r="CE40" s="13">
        <f t="shared" si="71"/>
        <v>118</v>
      </c>
      <c r="CF40" s="12" t="s">
        <v>59</v>
      </c>
      <c r="CG40" s="3" t="str">
        <f t="shared" si="72"/>
        <v>George Eliot Hospital NHS Trust</v>
      </c>
      <c r="CH40" s="12">
        <v>37</v>
      </c>
      <c r="CI40" s="13">
        <f t="shared" si="73"/>
        <v>98</v>
      </c>
      <c r="CJ40" s="12" t="s">
        <v>68</v>
      </c>
      <c r="CK40" s="3" t="str">
        <f t="shared" si="74"/>
        <v>Imperial College Healthcare NHS Trust</v>
      </c>
    </row>
    <row r="41" spans="1:89">
      <c r="A41" s="12">
        <v>38</v>
      </c>
      <c r="B41" s="13">
        <f t="shared" si="40"/>
        <v>52</v>
      </c>
      <c r="C41" s="12" t="s">
        <v>6</v>
      </c>
      <c r="D41" s="3" t="str">
        <f t="shared" si="41"/>
        <v>The Royal Wolverhampton Hospitals NHS Trust</v>
      </c>
      <c r="E41" s="12">
        <v>38</v>
      </c>
      <c r="F41" s="13">
        <f t="shared" si="42"/>
        <v>41</v>
      </c>
      <c r="G41" s="12" t="s">
        <v>129</v>
      </c>
      <c r="H41" s="3" t="str">
        <f t="shared" si="43"/>
        <v>North Cumbria Acute Hospitals NHS Trust</v>
      </c>
      <c r="J41" s="13">
        <v>38</v>
      </c>
      <c r="K41" s="13">
        <f t="shared" si="44"/>
        <v>114</v>
      </c>
      <c r="L41" s="12" t="s">
        <v>69</v>
      </c>
      <c r="M41" s="3" t="str">
        <f t="shared" si="45"/>
        <v>Derby Hospitals NHS Foundation Trust</v>
      </c>
      <c r="N41" s="13">
        <v>38</v>
      </c>
      <c r="O41" s="13">
        <f t="shared" si="46"/>
        <v>48</v>
      </c>
      <c r="P41" s="12" t="s">
        <v>29</v>
      </c>
      <c r="Q41" s="3" t="str">
        <f t="shared" si="47"/>
        <v>North West London Hospitals NHS Trust</v>
      </c>
      <c r="R41" s="13"/>
      <c r="S41" s="12">
        <v>38</v>
      </c>
      <c r="T41" s="13">
        <f t="shared" si="48"/>
        <v>73</v>
      </c>
      <c r="U41" s="12" t="s">
        <v>30</v>
      </c>
      <c r="V41" s="3" t="str">
        <f t="shared" si="49"/>
        <v>Royal Devon And Exeter NHS Foundation Trust</v>
      </c>
      <c r="W41" s="12">
        <v>38</v>
      </c>
      <c r="X41" s="13">
        <f t="shared" si="50"/>
        <v>45</v>
      </c>
      <c r="Y41" s="12" t="s">
        <v>107</v>
      </c>
      <c r="Z41" s="3" t="str">
        <f t="shared" si="51"/>
        <v>Bradford Teaching Hospitals NHS Foundation Trust</v>
      </c>
      <c r="AE41" s="3"/>
      <c r="AI41" s="3"/>
      <c r="AJ41" s="3"/>
      <c r="AK41" s="12">
        <v>38</v>
      </c>
      <c r="AL41" s="13">
        <f t="shared" si="52"/>
        <v>80</v>
      </c>
      <c r="AM41" s="12" t="s">
        <v>5</v>
      </c>
      <c r="AN41" s="3" t="str">
        <f t="shared" si="53"/>
        <v>Salford Royal NHS Foundation Trust</v>
      </c>
      <c r="AO41" s="12">
        <v>38</v>
      </c>
      <c r="AP41" s="12">
        <f t="shared" si="54"/>
        <v>133</v>
      </c>
      <c r="AQ41" s="12" t="s">
        <v>76</v>
      </c>
      <c r="AR41" s="3" t="str">
        <f t="shared" si="55"/>
        <v>Maidstone And Tunbridge Wells NHS Trust</v>
      </c>
      <c r="AT41" s="12">
        <v>38</v>
      </c>
      <c r="AU41" s="13">
        <f t="shared" si="56"/>
        <v>31</v>
      </c>
      <c r="AV41" s="12" t="s">
        <v>96</v>
      </c>
      <c r="AW41" s="3" t="str">
        <f t="shared" si="21"/>
        <v>The Whittington Hospital NHS Trust</v>
      </c>
      <c r="AX41" s="12">
        <v>38</v>
      </c>
      <c r="AY41" s="13">
        <f t="shared" si="57"/>
        <v>100</v>
      </c>
      <c r="AZ41" s="12" t="s">
        <v>111</v>
      </c>
      <c r="BA41" s="3" t="str">
        <f t="shared" si="58"/>
        <v>The Lewisham Hospital NHS Trust</v>
      </c>
      <c r="BC41" s="12">
        <v>38</v>
      </c>
      <c r="BD41" s="13">
        <f t="shared" si="59"/>
        <v>92</v>
      </c>
      <c r="BE41" s="12" t="s">
        <v>25</v>
      </c>
      <c r="BF41" s="3" t="str">
        <f t="shared" si="60"/>
        <v>North Cheshire Hospitals NHS Trust</v>
      </c>
      <c r="BG41" s="12">
        <v>38</v>
      </c>
      <c r="BH41" s="13">
        <f t="shared" si="61"/>
        <v>137</v>
      </c>
      <c r="BI41" s="12" t="s">
        <v>173</v>
      </c>
      <c r="BJ41" s="3" t="str">
        <f t="shared" si="62"/>
        <v>Walsall Hospitals NHS Trust</v>
      </c>
      <c r="BL41" s="12">
        <v>38</v>
      </c>
      <c r="BM41" s="13">
        <f t="shared" si="63"/>
        <v>3</v>
      </c>
      <c r="BN41" s="12" t="s">
        <v>9</v>
      </c>
      <c r="BO41" s="3" t="str">
        <f t="shared" si="64"/>
        <v>Royal West Sussex NHS Trust</v>
      </c>
      <c r="BP41" s="12">
        <v>38</v>
      </c>
      <c r="BQ41" s="13">
        <f t="shared" si="65"/>
        <v>41</v>
      </c>
      <c r="BR41" s="12" t="s">
        <v>90</v>
      </c>
      <c r="BS41" s="3" t="str">
        <f t="shared" si="66"/>
        <v>Mid Essex Hospital Services NHS Trust</v>
      </c>
      <c r="BT41" s="3"/>
      <c r="BU41" s="12">
        <v>38</v>
      </c>
      <c r="BV41" s="13">
        <f t="shared" si="67"/>
        <v>50</v>
      </c>
      <c r="BW41" s="12" t="s">
        <v>97</v>
      </c>
      <c r="BX41" s="3" t="str">
        <f t="shared" si="68"/>
        <v>West Middlesex University Hospital NHS Trust</v>
      </c>
      <c r="BY41" s="12">
        <v>38</v>
      </c>
      <c r="BZ41" s="13">
        <f t="shared" si="69"/>
        <v>115</v>
      </c>
      <c r="CA41" s="12" t="s">
        <v>54</v>
      </c>
      <c r="CB41" s="3" t="str">
        <f t="shared" si="70"/>
        <v>Luton And Dunstable Hospital NHS Foundation Trust</v>
      </c>
      <c r="CD41" s="12">
        <v>38</v>
      </c>
      <c r="CE41" s="13">
        <f t="shared" si="71"/>
        <v>67</v>
      </c>
      <c r="CF41" s="12" t="s">
        <v>2</v>
      </c>
      <c r="CG41" s="3" t="str">
        <f t="shared" si="72"/>
        <v>West Suffolk Hospitals NHS Trust</v>
      </c>
      <c r="CH41" s="12">
        <v>38</v>
      </c>
      <c r="CI41" s="13">
        <f t="shared" si="73"/>
        <v>76</v>
      </c>
      <c r="CJ41" s="12" t="s">
        <v>72</v>
      </c>
      <c r="CK41" s="3" t="str">
        <f t="shared" si="74"/>
        <v>Ealing Hospital NHS Trust</v>
      </c>
    </row>
    <row r="42" spans="1:89">
      <c r="A42" s="12">
        <v>39</v>
      </c>
      <c r="B42" s="13">
        <f t="shared" si="40"/>
        <v>74</v>
      </c>
      <c r="C42" s="12" t="s">
        <v>38</v>
      </c>
      <c r="D42" s="3" t="str">
        <f t="shared" si="41"/>
        <v>Gateshead Health NHS Foundation Trust</v>
      </c>
      <c r="E42" s="12">
        <v>39</v>
      </c>
      <c r="F42" s="13">
        <f t="shared" si="42"/>
        <v>52</v>
      </c>
      <c r="G42" s="12" t="s">
        <v>114</v>
      </c>
      <c r="H42" s="3" t="str">
        <f t="shared" si="43"/>
        <v>Airedale NHS Trust</v>
      </c>
      <c r="J42" s="13">
        <v>39</v>
      </c>
      <c r="K42" s="13">
        <f t="shared" si="44"/>
        <v>145</v>
      </c>
      <c r="L42" s="12" t="s">
        <v>100</v>
      </c>
      <c r="M42" s="3" t="str">
        <f t="shared" si="45"/>
        <v>Northern Lincolnshire And Goole Hospitals NHS Trust</v>
      </c>
      <c r="N42" s="13">
        <v>39</v>
      </c>
      <c r="O42" s="13">
        <f t="shared" si="46"/>
        <v>125</v>
      </c>
      <c r="P42" s="12" t="s">
        <v>10</v>
      </c>
      <c r="Q42" s="3" t="str">
        <f t="shared" si="47"/>
        <v>University Hospitals Of Leicester NHS Trust</v>
      </c>
      <c r="R42" s="13"/>
      <c r="S42" s="12">
        <v>39</v>
      </c>
      <c r="T42" s="13">
        <f t="shared" si="48"/>
        <v>5</v>
      </c>
      <c r="U42" s="12" t="s">
        <v>54</v>
      </c>
      <c r="V42" s="3" t="str">
        <f t="shared" si="49"/>
        <v>Luton And Dunstable Hospital NHS Foundation Trust</v>
      </c>
      <c r="W42" s="12">
        <v>39</v>
      </c>
      <c r="X42" s="13">
        <f t="shared" si="50"/>
        <v>13</v>
      </c>
      <c r="Y42" s="12" t="s">
        <v>17</v>
      </c>
      <c r="Z42" s="3" t="str">
        <f t="shared" si="51"/>
        <v>Heatherwood And Wexham Park Hospitals NHS Trust</v>
      </c>
      <c r="AE42" s="3"/>
      <c r="AI42" s="3"/>
      <c r="AJ42" s="3"/>
      <c r="AK42" s="12">
        <v>39</v>
      </c>
      <c r="AL42" s="13">
        <f t="shared" si="52"/>
        <v>32</v>
      </c>
      <c r="AM42" s="12" t="s">
        <v>154</v>
      </c>
      <c r="AN42" s="3" t="str">
        <f t="shared" si="53"/>
        <v>Epsom And St Helier University Hospitals NHS Trust</v>
      </c>
      <c r="AO42" s="12">
        <v>39</v>
      </c>
      <c r="AP42" s="12">
        <f t="shared" si="54"/>
        <v>85</v>
      </c>
      <c r="AQ42" s="12" t="s">
        <v>70</v>
      </c>
      <c r="AR42" s="3" t="str">
        <f t="shared" si="55"/>
        <v>The Queen Elizabeth Hospital King's Lynn NHS Trust</v>
      </c>
      <c r="AT42" s="12">
        <v>39</v>
      </c>
      <c r="AU42" s="13">
        <f t="shared" si="56"/>
        <v>87</v>
      </c>
      <c r="AV42" s="12" t="s">
        <v>162</v>
      </c>
      <c r="AW42" s="3" t="str">
        <f t="shared" si="21"/>
        <v>Royal Cornwall Hospitals NHS Trust</v>
      </c>
      <c r="AX42" s="12">
        <v>39</v>
      </c>
      <c r="AY42" s="13">
        <f t="shared" si="57"/>
        <v>137</v>
      </c>
      <c r="AZ42" s="12" t="s">
        <v>173</v>
      </c>
      <c r="BA42" s="3" t="str">
        <f t="shared" si="58"/>
        <v>Walsall Hospitals NHS Trust</v>
      </c>
      <c r="BC42" s="12">
        <v>39</v>
      </c>
      <c r="BD42" s="13">
        <f t="shared" si="59"/>
        <v>72</v>
      </c>
      <c r="BE42" s="12" t="s">
        <v>23</v>
      </c>
      <c r="BF42" s="3" t="str">
        <f t="shared" si="60"/>
        <v>Salisbury NHS Foundation Trust</v>
      </c>
      <c r="BG42" s="12">
        <v>39</v>
      </c>
      <c r="BH42" s="13">
        <f t="shared" si="61"/>
        <v>35</v>
      </c>
      <c r="BI42" s="12" t="s">
        <v>158</v>
      </c>
      <c r="BJ42" s="3" t="str">
        <f t="shared" si="62"/>
        <v>The Mid Cheshire Hospitals NHS Trust</v>
      </c>
      <c r="BL42" s="12">
        <v>39</v>
      </c>
      <c r="BM42" s="13">
        <f t="shared" si="63"/>
        <v>47</v>
      </c>
      <c r="BN42" s="12" t="s">
        <v>76</v>
      </c>
      <c r="BO42" s="3" t="str">
        <f t="shared" si="64"/>
        <v>Maidstone And Tunbridge Wells NHS Trust</v>
      </c>
      <c r="BP42" s="12">
        <v>39</v>
      </c>
      <c r="BQ42" s="13">
        <f t="shared" si="65"/>
        <v>45</v>
      </c>
      <c r="BR42" s="12" t="s">
        <v>154</v>
      </c>
      <c r="BS42" s="3" t="str">
        <f t="shared" si="66"/>
        <v>Epsom And St Helier University Hospitals NHS Trust</v>
      </c>
      <c r="BT42" s="3"/>
      <c r="BU42" s="12">
        <v>39</v>
      </c>
      <c r="BV42" s="13">
        <f t="shared" si="67"/>
        <v>78</v>
      </c>
      <c r="BW42" s="12" t="s">
        <v>73</v>
      </c>
      <c r="BX42" s="3" t="str">
        <f t="shared" si="68"/>
        <v>Homerton University Hospital NHS Foundation Trust</v>
      </c>
      <c r="BY42" s="12">
        <v>39</v>
      </c>
      <c r="BZ42" s="13">
        <f t="shared" si="69"/>
        <v>81</v>
      </c>
      <c r="CA42" s="12" t="s">
        <v>24</v>
      </c>
      <c r="CB42" s="3" t="str">
        <f t="shared" si="70"/>
        <v>South Devon Healthcare NHS Foundation Trust</v>
      </c>
      <c r="CD42" s="12">
        <v>39</v>
      </c>
      <c r="CE42" s="13">
        <f t="shared" si="71"/>
        <v>106</v>
      </c>
      <c r="CF42" s="12" t="s">
        <v>114</v>
      </c>
      <c r="CG42" s="3" t="str">
        <f t="shared" si="72"/>
        <v>Airedale NHS Trust</v>
      </c>
      <c r="CH42" s="12">
        <v>39</v>
      </c>
      <c r="CI42" s="13">
        <f t="shared" si="73"/>
        <v>65</v>
      </c>
      <c r="CJ42" s="12" t="s">
        <v>160</v>
      </c>
      <c r="CK42" s="3" t="str">
        <f t="shared" si="74"/>
        <v>The Princess Alexandra Hospital NHS Trust</v>
      </c>
    </row>
    <row r="43" spans="1:89">
      <c r="A43" s="12">
        <v>40</v>
      </c>
      <c r="B43" s="13">
        <f t="shared" si="40"/>
        <v>83</v>
      </c>
      <c r="C43" s="12" t="s">
        <v>101</v>
      </c>
      <c r="D43" s="3" t="str">
        <f t="shared" si="41"/>
        <v>Chelsea And Westminster Hospital NHS Foundation Trust</v>
      </c>
      <c r="E43" s="12">
        <v>40</v>
      </c>
      <c r="F43" s="13">
        <f t="shared" si="42"/>
        <v>134</v>
      </c>
      <c r="G43" s="12" t="s">
        <v>74</v>
      </c>
      <c r="H43" s="3" t="str">
        <f t="shared" si="43"/>
        <v>Barts And The London NHS Trust</v>
      </c>
      <c r="J43" s="13">
        <v>40</v>
      </c>
      <c r="K43" s="13">
        <f t="shared" si="44"/>
        <v>146</v>
      </c>
      <c r="L43" s="12" t="s">
        <v>18</v>
      </c>
      <c r="M43" s="3" t="str">
        <f t="shared" si="45"/>
        <v>South Warwickshire General Hospitals NHS Trust</v>
      </c>
      <c r="N43" s="13">
        <v>40</v>
      </c>
      <c r="O43" s="13">
        <f t="shared" si="46"/>
        <v>7</v>
      </c>
      <c r="P43" s="12" t="s">
        <v>16</v>
      </c>
      <c r="Q43" s="3" t="str">
        <f t="shared" si="47"/>
        <v>Kingston Hospital NHS Trust</v>
      </c>
      <c r="R43" s="13"/>
      <c r="S43" s="12">
        <v>40</v>
      </c>
      <c r="T43" s="13">
        <f t="shared" si="48"/>
        <v>41</v>
      </c>
      <c r="U43" s="12" t="s">
        <v>47</v>
      </c>
      <c r="V43" s="3" t="str">
        <f t="shared" si="49"/>
        <v>North Hampshire Hospitals NHS Trust</v>
      </c>
      <c r="W43" s="12">
        <v>40</v>
      </c>
      <c r="X43" s="13">
        <f t="shared" si="50"/>
        <v>33</v>
      </c>
      <c r="Y43" s="12" t="s">
        <v>158</v>
      </c>
      <c r="Z43" s="3" t="str">
        <f t="shared" si="51"/>
        <v>The Mid Cheshire Hospitals NHS Trust</v>
      </c>
      <c r="AE43" s="3"/>
      <c r="AI43" s="3"/>
      <c r="AJ43" s="3"/>
      <c r="AK43" s="12">
        <v>40</v>
      </c>
      <c r="AL43" s="13">
        <f t="shared" si="52"/>
        <v>31</v>
      </c>
      <c r="AM43" s="12" t="s">
        <v>87</v>
      </c>
      <c r="AN43" s="3" t="str">
        <f t="shared" si="53"/>
        <v>Nottingham University Hospitals NHS Trust</v>
      </c>
      <c r="AO43" s="12">
        <v>40</v>
      </c>
      <c r="AP43" s="12">
        <f t="shared" si="54"/>
        <v>21</v>
      </c>
      <c r="AQ43" s="12" t="s">
        <v>149</v>
      </c>
      <c r="AR43" s="3" t="str">
        <f t="shared" si="55"/>
        <v>Liverpool Women's NHS Foundation Trust</v>
      </c>
      <c r="AT43" s="12">
        <v>40</v>
      </c>
      <c r="AU43" s="13">
        <f t="shared" si="56"/>
        <v>29</v>
      </c>
      <c r="AV43" s="12" t="s">
        <v>51</v>
      </c>
      <c r="AW43" s="3" t="str">
        <f t="shared" si="21"/>
        <v>Northern Devon Healthcare NHS Trust</v>
      </c>
      <c r="AX43" s="12">
        <v>40</v>
      </c>
      <c r="AY43" s="13">
        <f t="shared" si="57"/>
        <v>42</v>
      </c>
      <c r="AZ43" s="12" t="s">
        <v>155</v>
      </c>
      <c r="BA43" s="3" t="str">
        <f t="shared" si="58"/>
        <v>Milton Keynes General Hospital NHS Trust</v>
      </c>
      <c r="BC43" s="12">
        <v>40</v>
      </c>
      <c r="BD43" s="13">
        <f t="shared" si="59"/>
        <v>45</v>
      </c>
      <c r="BE43" s="12" t="s">
        <v>125</v>
      </c>
      <c r="BF43" s="3" t="str">
        <f t="shared" si="60"/>
        <v>Royal Free Hampstead NHS Trust</v>
      </c>
      <c r="BG43" s="12">
        <v>40</v>
      </c>
      <c r="BH43" s="13">
        <f t="shared" si="61"/>
        <v>114</v>
      </c>
      <c r="BI43" s="12" t="s">
        <v>110</v>
      </c>
      <c r="BJ43" s="3" t="str">
        <f t="shared" si="62"/>
        <v>Northumbria Healthcare NHS Foundation Trust</v>
      </c>
      <c r="BL43" s="12">
        <v>40</v>
      </c>
      <c r="BM43" s="13">
        <f t="shared" si="63"/>
        <v>41</v>
      </c>
      <c r="BN43" s="12" t="s">
        <v>93</v>
      </c>
      <c r="BO43" s="3" t="str">
        <f t="shared" si="64"/>
        <v>Medway NHS Trust</v>
      </c>
      <c r="BP43" s="12">
        <v>40</v>
      </c>
      <c r="BQ43" s="13">
        <f t="shared" si="65"/>
        <v>124</v>
      </c>
      <c r="BR43" s="12" t="s">
        <v>121</v>
      </c>
      <c r="BS43" s="3" t="str">
        <f t="shared" si="66"/>
        <v>Southport And Ormskirk Hospital NHS Trust</v>
      </c>
      <c r="BT43" s="3"/>
      <c r="BU43" s="12">
        <v>40</v>
      </c>
      <c r="BV43" s="13">
        <f t="shared" si="67"/>
        <v>25</v>
      </c>
      <c r="BW43" s="12" t="s">
        <v>94</v>
      </c>
      <c r="BX43" s="3" t="str">
        <f t="shared" si="68"/>
        <v>Harrogate And District NHS Foundation Trust</v>
      </c>
      <c r="BY43" s="12">
        <v>40</v>
      </c>
      <c r="BZ43" s="13">
        <f t="shared" si="69"/>
        <v>36</v>
      </c>
      <c r="CA43" s="12" t="s">
        <v>7</v>
      </c>
      <c r="CB43" s="3" t="str">
        <f t="shared" si="70"/>
        <v>Gloucestershire Hospitals NHS Foundation Trust</v>
      </c>
      <c r="CD43" s="12">
        <v>40</v>
      </c>
      <c r="CE43" s="13">
        <f t="shared" si="71"/>
        <v>81</v>
      </c>
      <c r="CF43" s="12" t="s">
        <v>158</v>
      </c>
      <c r="CG43" s="3" t="str">
        <f t="shared" si="72"/>
        <v>The Mid Cheshire Hospitals NHS Trust</v>
      </c>
      <c r="CH43" s="12">
        <v>40</v>
      </c>
      <c r="CI43" s="13">
        <f t="shared" si="73"/>
        <v>88</v>
      </c>
      <c r="CJ43" s="12" t="s">
        <v>26</v>
      </c>
      <c r="CK43" s="3" t="str">
        <f t="shared" si="74"/>
        <v>Taunton And Somerset NHS Trust</v>
      </c>
    </row>
    <row r="44" spans="1:89">
      <c r="A44" s="12">
        <v>41</v>
      </c>
      <c r="B44" s="13">
        <f t="shared" si="40"/>
        <v>38</v>
      </c>
      <c r="C44" s="12" t="s">
        <v>129</v>
      </c>
      <c r="D44" s="3" t="str">
        <f t="shared" si="41"/>
        <v>North Cumbria Acute Hospitals NHS Trust</v>
      </c>
      <c r="E44" s="12">
        <v>41</v>
      </c>
      <c r="F44" s="13">
        <f t="shared" si="42"/>
        <v>112</v>
      </c>
      <c r="G44" s="12" t="s">
        <v>125</v>
      </c>
      <c r="H44" s="3" t="str">
        <f t="shared" si="43"/>
        <v>Royal Free Hampstead NHS Trust</v>
      </c>
      <c r="J44" s="13">
        <v>41</v>
      </c>
      <c r="K44" s="13">
        <f t="shared" si="44"/>
        <v>84</v>
      </c>
      <c r="L44" s="12" t="s">
        <v>42</v>
      </c>
      <c r="M44" s="3" t="str">
        <f t="shared" si="45"/>
        <v>Weston Area Health NHS Trust</v>
      </c>
      <c r="N44" s="13">
        <v>41</v>
      </c>
      <c r="O44" s="13">
        <f t="shared" si="46"/>
        <v>130</v>
      </c>
      <c r="P44" s="12" t="s">
        <v>47</v>
      </c>
      <c r="Q44" s="3" t="str">
        <f t="shared" si="47"/>
        <v>North Hampshire Hospitals NHS Trust</v>
      </c>
      <c r="R44" s="13"/>
      <c r="S44" s="12">
        <v>41</v>
      </c>
      <c r="T44" s="13">
        <f t="shared" si="48"/>
        <v>17</v>
      </c>
      <c r="U44" s="12" t="s">
        <v>66</v>
      </c>
      <c r="V44" s="3" t="str">
        <f t="shared" si="49"/>
        <v>Buckinghamshire Hospitals NHS Trust</v>
      </c>
      <c r="W44" s="12">
        <v>41</v>
      </c>
      <c r="X44" s="13">
        <f t="shared" si="50"/>
        <v>40</v>
      </c>
      <c r="Y44" s="12" t="s">
        <v>47</v>
      </c>
      <c r="Z44" s="3" t="str">
        <f t="shared" si="51"/>
        <v>North Hampshire Hospitals NHS Trust</v>
      </c>
      <c r="AE44" s="3"/>
      <c r="AI44" s="3"/>
      <c r="AJ44" s="3"/>
      <c r="AK44" s="12">
        <v>41</v>
      </c>
      <c r="AL44" s="13">
        <f t="shared" si="52"/>
        <v>93</v>
      </c>
      <c r="AM44" s="12" t="s">
        <v>40</v>
      </c>
      <c r="AN44" s="3" t="str">
        <f t="shared" si="53"/>
        <v>Scarborough And North East Yorkshire Health Care NHS Trust</v>
      </c>
      <c r="AO44" s="12">
        <v>41</v>
      </c>
      <c r="AP44" s="12">
        <f t="shared" si="54"/>
        <v>61</v>
      </c>
      <c r="AQ44" s="12" t="s">
        <v>23</v>
      </c>
      <c r="AR44" s="3" t="str">
        <f t="shared" si="55"/>
        <v>Salisbury NHS Foundation Trust</v>
      </c>
      <c r="AT44" s="12">
        <v>41</v>
      </c>
      <c r="AU44" s="13">
        <f t="shared" si="56"/>
        <v>18</v>
      </c>
      <c r="AV44" s="12" t="s">
        <v>114</v>
      </c>
      <c r="AW44" s="3" t="str">
        <f t="shared" si="21"/>
        <v>Airedale NHS Trust</v>
      </c>
      <c r="AX44" s="12">
        <v>41</v>
      </c>
      <c r="AY44" s="13">
        <f t="shared" si="57"/>
        <v>64</v>
      </c>
      <c r="AZ44" s="12" t="s">
        <v>20</v>
      </c>
      <c r="BA44" s="3" t="str">
        <f t="shared" si="58"/>
        <v>Worthing And Southlands Hospitals NHS Trust</v>
      </c>
      <c r="BC44" s="12">
        <v>41</v>
      </c>
      <c r="BD44" s="13">
        <f t="shared" si="59"/>
        <v>94</v>
      </c>
      <c r="BE44" s="12" t="s">
        <v>117</v>
      </c>
      <c r="BF44" s="3" t="str">
        <f t="shared" si="60"/>
        <v>Swindon And Marlborough NHS Trust</v>
      </c>
      <c r="BG44" s="12">
        <v>41</v>
      </c>
      <c r="BH44" s="13">
        <f t="shared" si="61"/>
        <v>10</v>
      </c>
      <c r="BI44" s="12" t="s">
        <v>18</v>
      </c>
      <c r="BJ44" s="3" t="str">
        <f t="shared" si="62"/>
        <v>South Warwickshire General Hospitals NHS Trust</v>
      </c>
      <c r="BL44" s="12">
        <v>41</v>
      </c>
      <c r="BM44" s="13">
        <f t="shared" si="63"/>
        <v>38</v>
      </c>
      <c r="BN44" s="12" t="s">
        <v>90</v>
      </c>
      <c r="BO44" s="3" t="str">
        <f t="shared" si="64"/>
        <v>Mid Essex Hospital Services NHS Trust</v>
      </c>
      <c r="BP44" s="12">
        <v>41</v>
      </c>
      <c r="BQ44" s="13">
        <f t="shared" si="65"/>
        <v>40</v>
      </c>
      <c r="BR44" s="12" t="s">
        <v>93</v>
      </c>
      <c r="BS44" s="3" t="str">
        <f t="shared" si="66"/>
        <v>Medway NHS Trust</v>
      </c>
      <c r="BT44" s="3"/>
      <c r="BU44" s="12">
        <v>41</v>
      </c>
      <c r="BV44" s="13">
        <f t="shared" si="67"/>
        <v>64</v>
      </c>
      <c r="BW44" s="12" t="s">
        <v>69</v>
      </c>
      <c r="BX44" s="3" t="str">
        <f t="shared" si="68"/>
        <v>Derby Hospitals NHS Foundation Trust</v>
      </c>
      <c r="BY44" s="12">
        <v>41</v>
      </c>
      <c r="BZ44" s="13">
        <f t="shared" si="69"/>
        <v>92</v>
      </c>
      <c r="CA44" s="12" t="s">
        <v>107</v>
      </c>
      <c r="CB44" s="3" t="str">
        <f t="shared" si="70"/>
        <v>Bradford Teaching Hospitals NHS Foundation Trust</v>
      </c>
      <c r="CD44" s="12">
        <v>41</v>
      </c>
      <c r="CE44" s="13">
        <f t="shared" si="71"/>
        <v>27</v>
      </c>
      <c r="CF44" s="12" t="s">
        <v>25</v>
      </c>
      <c r="CG44" s="3" t="str">
        <f t="shared" si="72"/>
        <v>North Cheshire Hospitals NHS Trust</v>
      </c>
      <c r="CH44" s="12">
        <v>41</v>
      </c>
      <c r="CI44" s="13">
        <f t="shared" si="73"/>
        <v>53</v>
      </c>
      <c r="CJ44" s="12" t="s">
        <v>165</v>
      </c>
      <c r="CK44" s="3" t="str">
        <f t="shared" si="74"/>
        <v>Mayday Healthcare NHS Trust</v>
      </c>
    </row>
    <row r="45" spans="1:89">
      <c r="A45" s="12">
        <v>42</v>
      </c>
      <c r="B45" s="13">
        <f t="shared" si="40"/>
        <v>79</v>
      </c>
      <c r="C45" s="12" t="s">
        <v>26</v>
      </c>
      <c r="D45" s="3" t="str">
        <f t="shared" si="41"/>
        <v>Taunton And Somerset NHS Trust</v>
      </c>
      <c r="E45" s="12">
        <v>42</v>
      </c>
      <c r="F45" s="13">
        <f t="shared" si="42"/>
        <v>67</v>
      </c>
      <c r="G45" s="12" t="s">
        <v>33</v>
      </c>
      <c r="H45" s="3" t="str">
        <f t="shared" si="43"/>
        <v>Doncaster And Bassetlaw Hospitals NHS Foundation Trust</v>
      </c>
      <c r="J45" s="13">
        <v>42</v>
      </c>
      <c r="K45" s="13">
        <f t="shared" si="44"/>
        <v>113</v>
      </c>
      <c r="L45" s="12" t="s">
        <v>120</v>
      </c>
      <c r="M45" s="3" t="str">
        <f t="shared" si="45"/>
        <v>St Helens And Knowsley Hospitals NHS Trust</v>
      </c>
      <c r="N45" s="13">
        <v>42</v>
      </c>
      <c r="O45" s="13">
        <f t="shared" si="46"/>
        <v>107</v>
      </c>
      <c r="P45" s="12" t="s">
        <v>84</v>
      </c>
      <c r="Q45" s="3" t="str">
        <f t="shared" si="47"/>
        <v>County Durham And Darlington NHS Foundation Trust</v>
      </c>
      <c r="R45" s="13"/>
      <c r="S45" s="12">
        <v>42</v>
      </c>
      <c r="T45" s="13">
        <f t="shared" si="48"/>
        <v>49</v>
      </c>
      <c r="U45" s="12" t="s">
        <v>42</v>
      </c>
      <c r="V45" s="3" t="str">
        <f t="shared" si="49"/>
        <v>Weston Area Health NHS Trust</v>
      </c>
      <c r="W45" s="12">
        <v>42</v>
      </c>
      <c r="X45" s="13">
        <f t="shared" si="50"/>
        <v>15</v>
      </c>
      <c r="Y45" s="12" t="s">
        <v>60</v>
      </c>
      <c r="Z45" s="3" t="str">
        <f t="shared" si="51"/>
        <v>Dudley Group Of Hospitals NHS Trust</v>
      </c>
      <c r="AE45" s="3"/>
      <c r="AI45" s="3"/>
      <c r="AJ45" s="3"/>
      <c r="AK45" s="12">
        <v>42</v>
      </c>
      <c r="AL45" s="13">
        <f t="shared" si="52"/>
        <v>84</v>
      </c>
      <c r="AM45" s="12" t="s">
        <v>122</v>
      </c>
      <c r="AN45" s="3" t="str">
        <f t="shared" si="53"/>
        <v>Surrey And Sussex Healthcare NHS Trust</v>
      </c>
      <c r="AO45" s="12">
        <v>42</v>
      </c>
      <c r="AP45" s="12">
        <f t="shared" si="54"/>
        <v>51</v>
      </c>
      <c r="AQ45" s="12" t="s">
        <v>152</v>
      </c>
      <c r="AR45" s="3" t="str">
        <f t="shared" si="55"/>
        <v>Ipswich Hospital NHS Trust</v>
      </c>
      <c r="AT45" s="12">
        <v>42</v>
      </c>
      <c r="AU45" s="13">
        <f t="shared" si="56"/>
        <v>40</v>
      </c>
      <c r="AV45" s="12" t="s">
        <v>155</v>
      </c>
      <c r="AW45" s="3" t="str">
        <f t="shared" si="21"/>
        <v>Milton Keynes General Hospital NHS Trust</v>
      </c>
      <c r="AX45" s="12">
        <v>42</v>
      </c>
      <c r="AY45" s="13">
        <f t="shared" si="57"/>
        <v>79</v>
      </c>
      <c r="AZ45" s="12" t="s">
        <v>97</v>
      </c>
      <c r="BA45" s="3" t="str">
        <f t="shared" si="58"/>
        <v>West Middlesex University Hospital NHS Trust</v>
      </c>
      <c r="BC45" s="12">
        <v>42</v>
      </c>
      <c r="BD45" s="13">
        <f t="shared" si="59"/>
        <v>14</v>
      </c>
      <c r="BE45" s="12" t="s">
        <v>33</v>
      </c>
      <c r="BF45" s="3" t="str">
        <f t="shared" si="60"/>
        <v>Doncaster And Bassetlaw Hospitals NHS Foundation Trust</v>
      </c>
      <c r="BG45" s="12">
        <v>42</v>
      </c>
      <c r="BH45" s="13">
        <f t="shared" si="61"/>
        <v>62</v>
      </c>
      <c r="BI45" s="12" t="s">
        <v>77</v>
      </c>
      <c r="BJ45" s="3" t="str">
        <f t="shared" si="62"/>
        <v>East Kent Hospitals NHS Trust</v>
      </c>
      <c r="BL45" s="12">
        <v>42</v>
      </c>
      <c r="BM45" s="13">
        <f t="shared" si="63"/>
        <v>56</v>
      </c>
      <c r="BN45" s="12" t="s">
        <v>29</v>
      </c>
      <c r="BO45" s="3" t="str">
        <f t="shared" si="64"/>
        <v>North West London Hospitals NHS Trust</v>
      </c>
      <c r="BP45" s="12">
        <v>42</v>
      </c>
      <c r="BQ45" s="13">
        <f t="shared" si="65"/>
        <v>61</v>
      </c>
      <c r="BR45" s="12" t="s">
        <v>79</v>
      </c>
      <c r="BS45" s="3" t="str">
        <f t="shared" si="66"/>
        <v>Ashford And St Peter's Hospitals NHS Trust</v>
      </c>
      <c r="BT45" s="3"/>
      <c r="BU45" s="12">
        <v>42</v>
      </c>
      <c r="BV45" s="13">
        <f t="shared" si="67"/>
        <v>23</v>
      </c>
      <c r="BW45" s="12" t="s">
        <v>82</v>
      </c>
      <c r="BX45" s="3" t="str">
        <f t="shared" si="68"/>
        <v>City Hospitals Sunderland NHS Foundation Trust</v>
      </c>
      <c r="BY45" s="12">
        <v>42</v>
      </c>
      <c r="BZ45" s="13">
        <f t="shared" si="69"/>
        <v>27</v>
      </c>
      <c r="CA45" s="12" t="s">
        <v>117</v>
      </c>
      <c r="CB45" s="3" t="str">
        <f t="shared" si="70"/>
        <v>Swindon And Marlborough NHS Trust</v>
      </c>
      <c r="CD45" s="12">
        <v>42</v>
      </c>
      <c r="CE45" s="13">
        <f t="shared" si="71"/>
        <v>79</v>
      </c>
      <c r="CF45" s="12" t="s">
        <v>81</v>
      </c>
      <c r="CG45" s="3" t="str">
        <f t="shared" si="72"/>
        <v>Lancashire Teaching Hospitals NHS Foundation Trust</v>
      </c>
      <c r="CH45" s="12">
        <v>42</v>
      </c>
      <c r="CI45" s="13">
        <f t="shared" si="73"/>
        <v>102</v>
      </c>
      <c r="CJ45" s="12" t="s">
        <v>153</v>
      </c>
      <c r="CK45" s="3" t="str">
        <f t="shared" si="74"/>
        <v>West Hertfordshire Hospitals NHS Trust</v>
      </c>
    </row>
    <row r="46" spans="1:89">
      <c r="A46" s="12">
        <v>43</v>
      </c>
      <c r="B46" s="13">
        <f t="shared" si="40"/>
        <v>121</v>
      </c>
      <c r="C46" s="12" t="s">
        <v>113</v>
      </c>
      <c r="D46" s="3" t="str">
        <f t="shared" si="41"/>
        <v>Calderdale And Huddersfield NHS Foundation Trust</v>
      </c>
      <c r="E46" s="12">
        <v>43</v>
      </c>
      <c r="F46" s="13">
        <f t="shared" si="42"/>
        <v>83</v>
      </c>
      <c r="G46" s="12" t="s">
        <v>67</v>
      </c>
      <c r="H46" s="3" t="str">
        <f t="shared" si="43"/>
        <v>Barnet And Chase Farm Hospitals NHS Trust</v>
      </c>
      <c r="J46" s="13">
        <v>43</v>
      </c>
      <c r="K46" s="13">
        <f t="shared" si="44"/>
        <v>47</v>
      </c>
      <c r="L46" s="12" t="s">
        <v>61</v>
      </c>
      <c r="M46" s="3" t="str">
        <f t="shared" si="45"/>
        <v>West Dorset General Hospitals NHS Trust</v>
      </c>
      <c r="N46" s="13">
        <v>43</v>
      </c>
      <c r="O46" s="13">
        <f t="shared" si="46"/>
        <v>62</v>
      </c>
      <c r="P46" s="12" t="s">
        <v>162</v>
      </c>
      <c r="Q46" s="3" t="str">
        <f t="shared" si="47"/>
        <v>Royal Cornwall Hospitals NHS Trust</v>
      </c>
      <c r="R46" s="13"/>
      <c r="S46" s="12">
        <v>43</v>
      </c>
      <c r="T46" s="13">
        <f t="shared" si="48"/>
        <v>101</v>
      </c>
      <c r="U46" s="12" t="s">
        <v>85</v>
      </c>
      <c r="V46" s="3" t="str">
        <f t="shared" si="49"/>
        <v>Royal United Hospital Bath NHS Trust</v>
      </c>
      <c r="W46" s="12">
        <v>43</v>
      </c>
      <c r="X46" s="13">
        <f t="shared" si="50"/>
        <v>27</v>
      </c>
      <c r="Y46" s="12" t="s">
        <v>8</v>
      </c>
      <c r="Z46" s="3" t="str">
        <f t="shared" si="51"/>
        <v>York Hospitals NHS Foundation Trust</v>
      </c>
      <c r="AE46" s="3"/>
      <c r="AI46" s="3"/>
      <c r="AJ46" s="3"/>
      <c r="AK46" s="12">
        <v>43</v>
      </c>
      <c r="AL46" s="13">
        <f t="shared" si="52"/>
        <v>57</v>
      </c>
      <c r="AM46" s="12" t="s">
        <v>124</v>
      </c>
      <c r="AN46" s="3" t="str">
        <f t="shared" si="53"/>
        <v>Kettering General Hospital NHS Trust</v>
      </c>
      <c r="AO46" s="12">
        <v>43</v>
      </c>
      <c r="AP46" s="12">
        <f t="shared" si="54"/>
        <v>91</v>
      </c>
      <c r="AQ46" s="12" t="s">
        <v>51</v>
      </c>
      <c r="AR46" s="3" t="str">
        <f t="shared" si="55"/>
        <v>Northern Devon Healthcare NHS Trust</v>
      </c>
      <c r="AT46" s="12">
        <v>43</v>
      </c>
      <c r="AU46" s="13">
        <f t="shared" si="56"/>
        <v>135</v>
      </c>
      <c r="AV46" s="12" t="s">
        <v>124</v>
      </c>
      <c r="AW46" s="3" t="str">
        <f t="shared" si="21"/>
        <v>Kettering General Hospital NHS Trust</v>
      </c>
      <c r="AX46" s="12">
        <v>43</v>
      </c>
      <c r="AY46" s="13">
        <f t="shared" si="57"/>
        <v>66</v>
      </c>
      <c r="AZ46" s="12" t="s">
        <v>58</v>
      </c>
      <c r="BA46" s="3" t="str">
        <f t="shared" si="58"/>
        <v>Brighton And Sussex University Hospitals NHS Trust</v>
      </c>
      <c r="BC46" s="12">
        <v>43</v>
      </c>
      <c r="BD46" s="13">
        <f t="shared" si="59"/>
        <v>119</v>
      </c>
      <c r="BE46" s="12" t="s">
        <v>81</v>
      </c>
      <c r="BF46" s="3" t="str">
        <f t="shared" si="60"/>
        <v>Lancashire Teaching Hospitals NHS Foundation Trust</v>
      </c>
      <c r="BG46" s="12">
        <v>43</v>
      </c>
      <c r="BH46" s="13">
        <f t="shared" si="61"/>
        <v>46</v>
      </c>
      <c r="BI46" s="12" t="s">
        <v>61</v>
      </c>
      <c r="BJ46" s="3" t="str">
        <f t="shared" si="62"/>
        <v>West Dorset General Hospitals NHS Trust</v>
      </c>
      <c r="BL46" s="12">
        <v>43</v>
      </c>
      <c r="BM46" s="13">
        <f t="shared" si="63"/>
        <v>120</v>
      </c>
      <c r="BN46" s="12" t="s">
        <v>124</v>
      </c>
      <c r="BO46" s="3" t="str">
        <f t="shared" si="64"/>
        <v>Kettering General Hospital NHS Trust</v>
      </c>
      <c r="BP46" s="12">
        <v>43</v>
      </c>
      <c r="BQ46" s="13">
        <f t="shared" si="65"/>
        <v>90</v>
      </c>
      <c r="BR46" s="12" t="s">
        <v>94</v>
      </c>
      <c r="BS46" s="3" t="str">
        <f t="shared" si="66"/>
        <v>Harrogate And District NHS Foundation Trust</v>
      </c>
      <c r="BT46" s="3"/>
      <c r="BU46" s="12">
        <v>43</v>
      </c>
      <c r="BV46" s="13">
        <f t="shared" si="67"/>
        <v>74</v>
      </c>
      <c r="BW46" s="12" t="s">
        <v>152</v>
      </c>
      <c r="BX46" s="3" t="str">
        <f t="shared" si="68"/>
        <v>Ipswich Hospital NHS Trust</v>
      </c>
      <c r="BY46" s="12">
        <v>43</v>
      </c>
      <c r="BZ46" s="13">
        <f t="shared" si="69"/>
        <v>138</v>
      </c>
      <c r="CA46" s="12" t="s">
        <v>95</v>
      </c>
      <c r="CB46" s="3" t="str">
        <f t="shared" si="70"/>
        <v>Bromley Hospitals NHS Trust</v>
      </c>
      <c r="CD46" s="12">
        <v>43</v>
      </c>
      <c r="CE46" s="13">
        <f t="shared" si="71"/>
        <v>16</v>
      </c>
      <c r="CF46" s="12" t="s">
        <v>5</v>
      </c>
      <c r="CG46" s="3" t="str">
        <f t="shared" si="72"/>
        <v>Salford Royal NHS Foundation Trust</v>
      </c>
      <c r="CH46" s="12">
        <v>43</v>
      </c>
      <c r="CI46" s="13">
        <f t="shared" si="73"/>
        <v>44</v>
      </c>
      <c r="CJ46" s="12" t="s">
        <v>164</v>
      </c>
      <c r="CK46" s="3" t="str">
        <f t="shared" si="74"/>
        <v>East Cheshire NHS Trust</v>
      </c>
    </row>
    <row r="47" spans="1:89">
      <c r="A47" s="12">
        <v>44</v>
      </c>
      <c r="B47" s="13">
        <f t="shared" si="40"/>
        <v>150</v>
      </c>
      <c r="C47" s="12" t="s">
        <v>42</v>
      </c>
      <c r="D47" s="3" t="str">
        <f t="shared" si="41"/>
        <v>Weston Area Health NHS Trust</v>
      </c>
      <c r="E47" s="12">
        <v>44</v>
      </c>
      <c r="F47" s="13">
        <f t="shared" si="42"/>
        <v>68</v>
      </c>
      <c r="G47" s="12" t="s">
        <v>4</v>
      </c>
      <c r="H47" s="3" t="str">
        <f t="shared" si="43"/>
        <v>Hereford Hospitals NHS Trust</v>
      </c>
      <c r="J47" s="13">
        <v>44</v>
      </c>
      <c r="K47" s="13">
        <f t="shared" si="44"/>
        <v>130</v>
      </c>
      <c r="L47" s="12" t="s">
        <v>22</v>
      </c>
      <c r="M47" s="3" t="str">
        <f t="shared" si="45"/>
        <v>University Hospital Birmingham NHS Foundation Trust</v>
      </c>
      <c r="N47" s="13">
        <v>44</v>
      </c>
      <c r="O47" s="13">
        <f t="shared" si="46"/>
        <v>109</v>
      </c>
      <c r="P47" s="12" t="s">
        <v>106</v>
      </c>
      <c r="Q47" s="3" t="str">
        <f t="shared" si="47"/>
        <v>Royal Surrey County Hospital NHS Trust</v>
      </c>
      <c r="R47" s="13"/>
      <c r="S47" s="12">
        <v>44</v>
      </c>
      <c r="T47" s="13">
        <f t="shared" si="48"/>
        <v>20</v>
      </c>
      <c r="U47" s="12" t="s">
        <v>26</v>
      </c>
      <c r="V47" s="3" t="str">
        <f t="shared" si="49"/>
        <v>Taunton And Somerset NHS Trust</v>
      </c>
      <c r="W47" s="12">
        <v>44</v>
      </c>
      <c r="X47" s="13">
        <f t="shared" si="50"/>
        <v>20</v>
      </c>
      <c r="Y47" s="12" t="s">
        <v>22</v>
      </c>
      <c r="Z47" s="3" t="str">
        <f t="shared" si="51"/>
        <v>University Hospital Birmingham NHS Foundation Trust</v>
      </c>
      <c r="AE47" s="3"/>
      <c r="AI47" s="3"/>
      <c r="AJ47" s="3"/>
      <c r="AK47" s="12">
        <v>44</v>
      </c>
      <c r="AL47" s="13">
        <f t="shared" si="52"/>
        <v>115</v>
      </c>
      <c r="AM47" s="12" t="s">
        <v>120</v>
      </c>
      <c r="AN47" s="3" t="str">
        <f t="shared" si="53"/>
        <v>St Helens And Knowsley Hospitals NHS Trust</v>
      </c>
      <c r="AO47" s="12">
        <v>44</v>
      </c>
      <c r="AP47" s="12">
        <f t="shared" si="54"/>
        <v>35</v>
      </c>
      <c r="AQ47" s="12" t="s">
        <v>97</v>
      </c>
      <c r="AR47" s="3" t="str">
        <f t="shared" si="55"/>
        <v>West Middlesex University Hospital NHS Trust</v>
      </c>
      <c r="AT47" s="12">
        <v>44</v>
      </c>
      <c r="AU47" s="13">
        <f t="shared" si="56"/>
        <v>12</v>
      </c>
      <c r="AV47" s="12" t="s">
        <v>94</v>
      </c>
      <c r="AW47" s="3" t="str">
        <f t="shared" si="21"/>
        <v>Harrogate And District NHS Foundation Trust</v>
      </c>
      <c r="AX47" s="12">
        <v>44</v>
      </c>
      <c r="AY47" s="13">
        <f t="shared" si="57"/>
        <v>58</v>
      </c>
      <c r="AZ47" s="12" t="s">
        <v>159</v>
      </c>
      <c r="BA47" s="3" t="str">
        <f t="shared" si="58"/>
        <v>Heart Of England NHS Foundation Trust</v>
      </c>
      <c r="BC47" s="12">
        <v>44</v>
      </c>
      <c r="BD47" s="13">
        <f t="shared" si="59"/>
        <v>51</v>
      </c>
      <c r="BE47" s="12" t="s">
        <v>39</v>
      </c>
      <c r="BF47" s="3" t="str">
        <f t="shared" si="60"/>
        <v>Bedford Hospital NHS Trust</v>
      </c>
      <c r="BG47" s="12">
        <v>44</v>
      </c>
      <c r="BH47" s="13">
        <f t="shared" si="61"/>
        <v>93</v>
      </c>
      <c r="BI47" s="12" t="s">
        <v>96</v>
      </c>
      <c r="BJ47" s="3" t="str">
        <f t="shared" si="62"/>
        <v>The Whittington Hospital NHS Trust</v>
      </c>
      <c r="BL47" s="12">
        <v>44</v>
      </c>
      <c r="BM47" s="13">
        <f t="shared" si="63"/>
        <v>96</v>
      </c>
      <c r="BN47" s="12" t="s">
        <v>159</v>
      </c>
      <c r="BO47" s="3" t="str">
        <f t="shared" si="64"/>
        <v>Heart Of England NHS Foundation Trust</v>
      </c>
      <c r="BP47" s="12">
        <v>44</v>
      </c>
      <c r="BQ47" s="13">
        <f t="shared" si="65"/>
        <v>101</v>
      </c>
      <c r="BR47" s="12" t="s">
        <v>153</v>
      </c>
      <c r="BS47" s="3" t="str">
        <f t="shared" si="66"/>
        <v>West Hertfordshire Hospitals NHS Trust</v>
      </c>
      <c r="BT47" s="3"/>
      <c r="BU47" s="12">
        <v>44</v>
      </c>
      <c r="BV47" s="13">
        <f t="shared" si="67"/>
        <v>77</v>
      </c>
      <c r="BW47" s="12" t="s">
        <v>12</v>
      </c>
      <c r="BX47" s="3" t="str">
        <f t="shared" si="68"/>
        <v>Southend University Hospital NHS Foundation Trust</v>
      </c>
      <c r="BY47" s="12">
        <v>44</v>
      </c>
      <c r="BZ47" s="13">
        <f t="shared" si="69"/>
        <v>109</v>
      </c>
      <c r="CA47" s="12" t="s">
        <v>166</v>
      </c>
      <c r="CB47" s="3" t="str">
        <f t="shared" si="70"/>
        <v>Dartford And Gravesham NHS Trust</v>
      </c>
      <c r="CD47" s="12">
        <v>44</v>
      </c>
      <c r="CE47" s="13">
        <f t="shared" si="71"/>
        <v>43</v>
      </c>
      <c r="CF47" s="12" t="s">
        <v>164</v>
      </c>
      <c r="CG47" s="3" t="str">
        <f t="shared" si="72"/>
        <v>East Cheshire NHS Trust</v>
      </c>
      <c r="CH47" s="12">
        <v>44</v>
      </c>
      <c r="CI47" s="13">
        <f t="shared" si="73"/>
        <v>13</v>
      </c>
      <c r="CJ47" s="12" t="s">
        <v>52</v>
      </c>
      <c r="CK47" s="3" t="str">
        <f t="shared" si="74"/>
        <v>Sandwell And West Birmingham Hospitals NHS Trust</v>
      </c>
    </row>
    <row r="48" spans="1:89">
      <c r="A48" s="12">
        <v>45</v>
      </c>
      <c r="B48" s="13">
        <f t="shared" si="40"/>
        <v>9</v>
      </c>
      <c r="C48" s="12" t="s">
        <v>88</v>
      </c>
      <c r="D48" s="3" t="str">
        <f t="shared" si="41"/>
        <v>University Hospitals Coventry And Warwickshire NHS</v>
      </c>
      <c r="E48" s="12">
        <v>45</v>
      </c>
      <c r="F48" s="13">
        <f t="shared" si="42"/>
        <v>9</v>
      </c>
      <c r="G48" s="12" t="s">
        <v>27</v>
      </c>
      <c r="H48" s="3" t="str">
        <f t="shared" si="43"/>
        <v>North Tees And Hartlepool NHS Trust</v>
      </c>
      <c r="J48" s="13">
        <v>45</v>
      </c>
      <c r="K48" s="13">
        <f t="shared" si="44"/>
        <v>141</v>
      </c>
      <c r="L48" s="12" t="s">
        <v>98</v>
      </c>
      <c r="M48" s="3" t="str">
        <f t="shared" si="45"/>
        <v>North Middlesex University Hospital NHS Trust</v>
      </c>
      <c r="N48" s="13">
        <v>45</v>
      </c>
      <c r="O48" s="13">
        <f t="shared" si="46"/>
        <v>75</v>
      </c>
      <c r="P48" s="12" t="s">
        <v>63</v>
      </c>
      <c r="Q48" s="3" t="str">
        <f t="shared" si="47"/>
        <v>The Rotherham NHS Foundation Trust</v>
      </c>
      <c r="R48" s="13"/>
      <c r="S48" s="12">
        <v>45</v>
      </c>
      <c r="T48" s="13">
        <f t="shared" si="48"/>
        <v>38</v>
      </c>
      <c r="U48" s="12" t="s">
        <v>107</v>
      </c>
      <c r="V48" s="3" t="str">
        <f t="shared" si="49"/>
        <v>Bradford Teaching Hospitals NHS Foundation Trust</v>
      </c>
      <c r="W48" s="12">
        <v>45</v>
      </c>
      <c r="X48" s="13">
        <f t="shared" si="50"/>
        <v>28</v>
      </c>
      <c r="Y48" s="12" t="s">
        <v>83</v>
      </c>
      <c r="Z48" s="3" t="str">
        <f t="shared" si="51"/>
        <v>Chesterfield Royal Hospital NHS Foundation Trust</v>
      </c>
      <c r="AE48" s="3"/>
      <c r="AI48" s="3"/>
      <c r="AJ48" s="3"/>
      <c r="AK48" s="12">
        <v>45</v>
      </c>
      <c r="AL48" s="13">
        <f t="shared" si="52"/>
        <v>33</v>
      </c>
      <c r="AM48" s="12" t="s">
        <v>165</v>
      </c>
      <c r="AN48" s="3" t="str">
        <f t="shared" si="53"/>
        <v>Mayday Healthcare NHS Trust</v>
      </c>
      <c r="AO48" s="12">
        <v>45</v>
      </c>
      <c r="AP48" s="12">
        <f t="shared" si="54"/>
        <v>37</v>
      </c>
      <c r="AQ48" s="12" t="s">
        <v>17</v>
      </c>
      <c r="AR48" s="3" t="str">
        <f t="shared" si="55"/>
        <v>Heatherwood And Wexham Park Hospitals NHS Trust</v>
      </c>
      <c r="AT48" s="12">
        <v>45</v>
      </c>
      <c r="AU48" s="13">
        <f t="shared" si="56"/>
        <v>106</v>
      </c>
      <c r="AV48" s="12" t="s">
        <v>80</v>
      </c>
      <c r="AW48" s="3" t="str">
        <f t="shared" si="21"/>
        <v>Central Manchester And Manchester Children's University Hospitals NHS Trust</v>
      </c>
      <c r="AX48" s="12">
        <v>45</v>
      </c>
      <c r="AY48" s="13">
        <f t="shared" si="57"/>
        <v>4</v>
      </c>
      <c r="AZ48" s="12" t="s">
        <v>19</v>
      </c>
      <c r="BA48" s="3" t="str">
        <f t="shared" si="58"/>
        <v>Southampton University Hospitals NHS Trust</v>
      </c>
      <c r="BC48" s="12">
        <v>45</v>
      </c>
      <c r="BD48" s="13">
        <f t="shared" si="59"/>
        <v>35</v>
      </c>
      <c r="BE48" s="12" t="s">
        <v>15</v>
      </c>
      <c r="BF48" s="3" t="str">
        <f t="shared" si="60"/>
        <v>Shrewsbury And Telford Hospital NHS Trust</v>
      </c>
      <c r="BG48" s="12">
        <v>45</v>
      </c>
      <c r="BH48" s="13">
        <f t="shared" si="61"/>
        <v>40</v>
      </c>
      <c r="BI48" s="12" t="s">
        <v>125</v>
      </c>
      <c r="BJ48" s="3" t="str">
        <f t="shared" si="62"/>
        <v>Royal Free Hampstead NHS Trust</v>
      </c>
      <c r="BL48" s="12">
        <v>45</v>
      </c>
      <c r="BM48" s="13">
        <f t="shared" si="63"/>
        <v>39</v>
      </c>
      <c r="BN48" s="12" t="s">
        <v>154</v>
      </c>
      <c r="BO48" s="3" t="str">
        <f t="shared" si="64"/>
        <v>Epsom And St Helier University Hospitals NHS Trust</v>
      </c>
      <c r="BP48" s="12">
        <v>45</v>
      </c>
      <c r="BQ48" s="13">
        <f t="shared" si="65"/>
        <v>30</v>
      </c>
      <c r="BR48" s="12" t="s">
        <v>117</v>
      </c>
      <c r="BS48" s="3" t="str">
        <f t="shared" si="66"/>
        <v>Swindon And Marlborough NHS Trust</v>
      </c>
      <c r="BT48" s="3"/>
      <c r="BU48" s="12">
        <v>45</v>
      </c>
      <c r="BV48" s="13">
        <f t="shared" si="67"/>
        <v>8</v>
      </c>
      <c r="BW48" s="12" t="s">
        <v>77</v>
      </c>
      <c r="BX48" s="3" t="str">
        <f t="shared" si="68"/>
        <v>East Kent Hospitals NHS Trust</v>
      </c>
      <c r="BY48" s="12">
        <v>45</v>
      </c>
      <c r="BZ48" s="13">
        <f t="shared" si="69"/>
        <v>66</v>
      </c>
      <c r="CA48" s="12" t="s">
        <v>60</v>
      </c>
      <c r="CB48" s="3" t="str">
        <f t="shared" si="70"/>
        <v>Dudley Group Of Hospitals NHS Trust</v>
      </c>
      <c r="CD48" s="12">
        <v>45</v>
      </c>
      <c r="CE48" s="13">
        <f t="shared" si="71"/>
        <v>145</v>
      </c>
      <c r="CF48" s="12" t="s">
        <v>113</v>
      </c>
      <c r="CG48" s="3" t="str">
        <f t="shared" si="72"/>
        <v>Calderdale And Huddersfield NHS Foundation Trust</v>
      </c>
      <c r="CH48" s="12">
        <v>45</v>
      </c>
      <c r="CI48" s="13">
        <f t="shared" si="73"/>
        <v>5</v>
      </c>
      <c r="CJ48" s="12" t="s">
        <v>60</v>
      </c>
      <c r="CK48" s="3" t="str">
        <f t="shared" si="74"/>
        <v>Dudley Group Of Hospitals NHS Trust</v>
      </c>
    </row>
    <row r="49" spans="1:89">
      <c r="A49" s="12">
        <v>46</v>
      </c>
      <c r="B49" s="13">
        <f t="shared" si="40"/>
        <v>53</v>
      </c>
      <c r="C49" s="12" t="s">
        <v>110</v>
      </c>
      <c r="D49" s="3" t="str">
        <f t="shared" si="41"/>
        <v>Northumbria Healthcare NHS Foundation Trust</v>
      </c>
      <c r="E49" s="12">
        <v>46</v>
      </c>
      <c r="F49" s="13">
        <f t="shared" si="42"/>
        <v>10</v>
      </c>
      <c r="G49" s="12" t="s">
        <v>91</v>
      </c>
      <c r="H49" s="3" t="str">
        <f t="shared" si="43"/>
        <v>Worcestershire Acute Hospitals NHS Trust</v>
      </c>
      <c r="J49" s="13">
        <v>46</v>
      </c>
      <c r="K49" s="13">
        <f t="shared" si="44"/>
        <v>51</v>
      </c>
      <c r="L49" s="12" t="s">
        <v>94</v>
      </c>
      <c r="M49" s="3" t="str">
        <f t="shared" si="45"/>
        <v>Harrogate And District NHS Foundation Trust</v>
      </c>
      <c r="N49" s="13">
        <v>46</v>
      </c>
      <c r="O49" s="13">
        <f t="shared" si="46"/>
        <v>92</v>
      </c>
      <c r="P49" s="12" t="s">
        <v>153</v>
      </c>
      <c r="Q49" s="3" t="str">
        <f t="shared" si="47"/>
        <v>West Hertfordshire Hospitals NHS Trust</v>
      </c>
      <c r="R49" s="13"/>
      <c r="S49" s="12">
        <v>46</v>
      </c>
      <c r="T49" s="13">
        <f t="shared" si="48"/>
        <v>114</v>
      </c>
      <c r="U49" s="12" t="s">
        <v>157</v>
      </c>
      <c r="V49" s="3" t="str">
        <f t="shared" si="49"/>
        <v>Wirral Hospital NHS Trust</v>
      </c>
      <c r="W49" s="12">
        <v>46</v>
      </c>
      <c r="X49" s="13">
        <f t="shared" si="50"/>
        <v>18</v>
      </c>
      <c r="Y49" s="12" t="s">
        <v>12</v>
      </c>
      <c r="Z49" s="3" t="str">
        <f t="shared" si="51"/>
        <v>Southend University Hospital NHS Foundation Trust</v>
      </c>
      <c r="AE49" s="3"/>
      <c r="AI49" s="3"/>
      <c r="AJ49" s="3"/>
      <c r="AK49" s="12">
        <v>46</v>
      </c>
      <c r="AL49" s="13">
        <f t="shared" si="52"/>
        <v>7</v>
      </c>
      <c r="AM49" s="12" t="s">
        <v>10</v>
      </c>
      <c r="AN49" s="3" t="str">
        <f t="shared" si="53"/>
        <v>University Hospitals Of Leicester NHS Trust</v>
      </c>
      <c r="AO49" s="12">
        <v>46</v>
      </c>
      <c r="AP49" s="12">
        <f t="shared" si="54"/>
        <v>66</v>
      </c>
      <c r="AQ49" s="12" t="s">
        <v>113</v>
      </c>
      <c r="AR49" s="3" t="str">
        <f t="shared" si="55"/>
        <v>Calderdale And Huddersfield NHS Foundation Trust</v>
      </c>
      <c r="AT49" s="12">
        <v>46</v>
      </c>
      <c r="AU49" s="13">
        <f t="shared" si="56"/>
        <v>131</v>
      </c>
      <c r="AV49" s="12" t="s">
        <v>71</v>
      </c>
      <c r="AW49" s="3" t="str">
        <f t="shared" si="21"/>
        <v>East Lancashire Hospitals NHS Trust</v>
      </c>
      <c r="AX49" s="12">
        <v>46</v>
      </c>
      <c r="AY49" s="13">
        <f t="shared" si="57"/>
        <v>17</v>
      </c>
      <c r="AZ49" s="12" t="s">
        <v>76</v>
      </c>
      <c r="BA49" s="3" t="str">
        <f t="shared" si="58"/>
        <v>Maidstone And Tunbridge Wells NHS Trust</v>
      </c>
      <c r="BC49" s="12">
        <v>46</v>
      </c>
      <c r="BD49" s="13">
        <f t="shared" si="59"/>
        <v>43</v>
      </c>
      <c r="BE49" s="12" t="s">
        <v>61</v>
      </c>
      <c r="BF49" s="3" t="str">
        <f t="shared" si="60"/>
        <v>West Dorset General Hospitals NHS Trust</v>
      </c>
      <c r="BG49" s="12">
        <v>46</v>
      </c>
      <c r="BH49" s="13">
        <f t="shared" si="61"/>
        <v>58</v>
      </c>
      <c r="BI49" s="12" t="s">
        <v>107</v>
      </c>
      <c r="BJ49" s="3" t="str">
        <f t="shared" si="62"/>
        <v>Bradford Teaching Hospitals NHS Foundation Trust</v>
      </c>
      <c r="BL49" s="12">
        <v>46</v>
      </c>
      <c r="BM49" s="13">
        <f t="shared" si="63"/>
        <v>88</v>
      </c>
      <c r="BN49" s="12" t="s">
        <v>85</v>
      </c>
      <c r="BO49" s="3" t="str">
        <f t="shared" si="64"/>
        <v>Royal United Hospital Bath NHS Trust</v>
      </c>
      <c r="BP49" s="12">
        <v>46</v>
      </c>
      <c r="BQ49" s="13">
        <f t="shared" si="65"/>
        <v>22</v>
      </c>
      <c r="BR49" s="12" t="s">
        <v>67</v>
      </c>
      <c r="BS49" s="3" t="str">
        <f t="shared" si="66"/>
        <v>Barnet And Chase Farm Hospitals NHS Trust</v>
      </c>
      <c r="BT49" s="3"/>
      <c r="BU49" s="12">
        <v>46</v>
      </c>
      <c r="BV49" s="13">
        <f t="shared" si="67"/>
        <v>15</v>
      </c>
      <c r="BW49" s="12" t="s">
        <v>9</v>
      </c>
      <c r="BX49" s="3" t="str">
        <f t="shared" si="68"/>
        <v>Royal West Sussex NHS Trust</v>
      </c>
      <c r="BY49" s="12">
        <v>46</v>
      </c>
      <c r="BZ49" s="13">
        <f t="shared" si="69"/>
        <v>20</v>
      </c>
      <c r="CA49" s="12" t="s">
        <v>28</v>
      </c>
      <c r="CB49" s="3" t="str">
        <f t="shared" si="70"/>
        <v>Frimley Park Hospital NHS Foundation Trust</v>
      </c>
      <c r="CD49" s="12">
        <v>46</v>
      </c>
      <c r="CE49" s="13">
        <f t="shared" si="71"/>
        <v>17</v>
      </c>
      <c r="CF49" s="12" t="s">
        <v>172</v>
      </c>
      <c r="CG49" s="3" t="str">
        <f t="shared" si="72"/>
        <v>Barnsley Hospital NHS Foundation Trust</v>
      </c>
      <c r="CH49" s="12">
        <v>46</v>
      </c>
      <c r="CI49" s="13">
        <f t="shared" si="73"/>
        <v>59</v>
      </c>
      <c r="CJ49" s="12" t="s">
        <v>90</v>
      </c>
      <c r="CK49" s="3" t="str">
        <f t="shared" si="74"/>
        <v>Mid Essex Hospital Services NHS Trust</v>
      </c>
    </row>
    <row r="50" spans="1:89">
      <c r="A50" s="12">
        <v>47</v>
      </c>
      <c r="B50" s="13">
        <f t="shared" si="40"/>
        <v>22</v>
      </c>
      <c r="C50" s="12" t="s">
        <v>79</v>
      </c>
      <c r="D50" s="3" t="str">
        <f t="shared" si="41"/>
        <v>Ashford And St Peter's Hospitals NHS Trust</v>
      </c>
      <c r="E50" s="12">
        <v>47</v>
      </c>
      <c r="F50" s="13">
        <f t="shared" si="42"/>
        <v>99</v>
      </c>
      <c r="G50" s="12" t="s">
        <v>159</v>
      </c>
      <c r="H50" s="3" t="str">
        <f t="shared" si="43"/>
        <v>Heart Of England NHS Foundation Trust</v>
      </c>
      <c r="J50" s="13">
        <v>47</v>
      </c>
      <c r="K50" s="13">
        <f t="shared" si="44"/>
        <v>21</v>
      </c>
      <c r="L50" s="12" t="s">
        <v>55</v>
      </c>
      <c r="M50" s="3" t="str">
        <f t="shared" si="45"/>
        <v>Hinchingbrooke Health Care NHS Trust</v>
      </c>
      <c r="N50" s="13">
        <v>47</v>
      </c>
      <c r="O50" s="13">
        <f t="shared" si="46"/>
        <v>43</v>
      </c>
      <c r="P50" s="12" t="s">
        <v>61</v>
      </c>
      <c r="Q50" s="3" t="str">
        <f t="shared" si="47"/>
        <v>West Dorset General Hospitals NHS Trust</v>
      </c>
      <c r="R50" s="13"/>
      <c r="S50" s="12">
        <v>47</v>
      </c>
      <c r="T50" s="13">
        <f t="shared" si="48"/>
        <v>69</v>
      </c>
      <c r="U50" s="12" t="s">
        <v>61</v>
      </c>
      <c r="V50" s="3" t="str">
        <f t="shared" si="49"/>
        <v>West Dorset General Hospitals NHS Trust</v>
      </c>
      <c r="W50" s="12">
        <v>47</v>
      </c>
      <c r="X50" s="13">
        <f t="shared" si="50"/>
        <v>107</v>
      </c>
      <c r="Y50" s="12" t="s">
        <v>168</v>
      </c>
      <c r="Z50" s="3" t="str">
        <f t="shared" si="51"/>
        <v>Norfolk And Norwich University Hospital NHS Trust</v>
      </c>
      <c r="AE50" s="3"/>
      <c r="AI50" s="3"/>
      <c r="AJ50" s="3"/>
      <c r="AK50" s="12">
        <v>47</v>
      </c>
      <c r="AL50" s="13">
        <f t="shared" si="52"/>
        <v>36</v>
      </c>
      <c r="AM50" s="12" t="s">
        <v>153</v>
      </c>
      <c r="AN50" s="3" t="str">
        <f t="shared" si="53"/>
        <v>West Hertfordshire Hospitals NHS Trust</v>
      </c>
      <c r="AO50" s="12">
        <v>47</v>
      </c>
      <c r="AP50" s="12">
        <f t="shared" si="54"/>
        <v>81</v>
      </c>
      <c r="AQ50" s="12" t="s">
        <v>160</v>
      </c>
      <c r="AR50" s="3" t="str">
        <f t="shared" si="55"/>
        <v>The Princess Alexandra Hospital NHS Trust</v>
      </c>
      <c r="AT50" s="12">
        <v>47</v>
      </c>
      <c r="AU50" s="13">
        <f t="shared" si="56"/>
        <v>33</v>
      </c>
      <c r="AV50" s="12" t="s">
        <v>33</v>
      </c>
      <c r="AW50" s="3" t="str">
        <f t="shared" si="21"/>
        <v>Doncaster And Bassetlaw Hospitals NHS Foundation Trust</v>
      </c>
      <c r="AX50" s="12">
        <v>47</v>
      </c>
      <c r="AY50" s="13">
        <f t="shared" si="57"/>
        <v>103</v>
      </c>
      <c r="AZ50" s="12" t="s">
        <v>35</v>
      </c>
      <c r="BA50" s="3" t="str">
        <f t="shared" si="58"/>
        <v>Plymouth Hospitals NHS Trust</v>
      </c>
      <c r="BC50" s="12">
        <v>47</v>
      </c>
      <c r="BD50" s="13">
        <f t="shared" si="59"/>
        <v>1</v>
      </c>
      <c r="BE50" s="12" t="s">
        <v>6</v>
      </c>
      <c r="BF50" s="3" t="str">
        <f t="shared" si="60"/>
        <v>The Royal Wolverhampton Hospitals NHS Trust</v>
      </c>
      <c r="BG50" s="12">
        <v>47</v>
      </c>
      <c r="BH50" s="13">
        <f t="shared" si="61"/>
        <v>129</v>
      </c>
      <c r="BI50" s="12" t="s">
        <v>151</v>
      </c>
      <c r="BJ50" s="3" t="str">
        <f t="shared" si="62"/>
        <v>East Sussex Hospitals NHS Trust</v>
      </c>
      <c r="BL50" s="12">
        <v>47</v>
      </c>
      <c r="BM50" s="13">
        <f t="shared" si="63"/>
        <v>8</v>
      </c>
      <c r="BN50" s="12" t="s">
        <v>17</v>
      </c>
      <c r="BO50" s="3" t="str">
        <f t="shared" si="64"/>
        <v>Heatherwood And Wexham Park Hospitals NHS Trust</v>
      </c>
      <c r="BP50" s="12">
        <v>47</v>
      </c>
      <c r="BQ50" s="13">
        <f t="shared" si="65"/>
        <v>39</v>
      </c>
      <c r="BR50" s="12" t="s">
        <v>76</v>
      </c>
      <c r="BS50" s="3" t="str">
        <f t="shared" si="66"/>
        <v>Maidstone And Tunbridge Wells NHS Trust</v>
      </c>
      <c r="BT50" s="3"/>
      <c r="BU50" s="12">
        <v>47</v>
      </c>
      <c r="BV50" s="13">
        <f t="shared" si="67"/>
        <v>92</v>
      </c>
      <c r="BW50" s="12" t="s">
        <v>67</v>
      </c>
      <c r="BX50" s="3" t="str">
        <f t="shared" si="68"/>
        <v>Barnet And Chase Farm Hospitals NHS Trust</v>
      </c>
      <c r="BY50" s="12">
        <v>47</v>
      </c>
      <c r="BZ50" s="13">
        <f t="shared" si="69"/>
        <v>12</v>
      </c>
      <c r="CA50" s="12" t="s">
        <v>167</v>
      </c>
      <c r="CB50" s="3" t="str">
        <f t="shared" si="70"/>
        <v>Bolton Hospitals NHS Trust</v>
      </c>
      <c r="CD50" s="12">
        <v>47</v>
      </c>
      <c r="CE50" s="13">
        <f t="shared" si="71"/>
        <v>32</v>
      </c>
      <c r="CF50" s="12" t="s">
        <v>16</v>
      </c>
      <c r="CG50" s="3" t="str">
        <f t="shared" si="72"/>
        <v>Kingston Hospital NHS Trust</v>
      </c>
      <c r="CH50" s="12">
        <v>47</v>
      </c>
      <c r="CI50" s="13">
        <f t="shared" si="73"/>
        <v>139</v>
      </c>
      <c r="CJ50" s="12" t="s">
        <v>57</v>
      </c>
      <c r="CK50" s="3" t="str">
        <f t="shared" si="74"/>
        <v>University College London Hospitals NHS Foundation Trust</v>
      </c>
    </row>
    <row r="51" spans="1:89">
      <c r="A51" s="12">
        <v>48</v>
      </c>
      <c r="B51" s="13">
        <f t="shared" si="40"/>
        <v>62</v>
      </c>
      <c r="C51" s="12" t="s">
        <v>106</v>
      </c>
      <c r="D51" s="3" t="str">
        <f t="shared" si="41"/>
        <v>Royal Surrey County Hospital NHS Trust</v>
      </c>
      <c r="E51" s="12">
        <v>48</v>
      </c>
      <c r="F51" s="13">
        <f t="shared" si="42"/>
        <v>2</v>
      </c>
      <c r="G51" s="12" t="s">
        <v>23</v>
      </c>
      <c r="H51" s="3" t="str">
        <f t="shared" si="43"/>
        <v>Salisbury NHS Foundation Trust</v>
      </c>
      <c r="J51" s="13">
        <v>48</v>
      </c>
      <c r="K51" s="13">
        <f t="shared" si="44"/>
        <v>38</v>
      </c>
      <c r="L51" s="12" t="s">
        <v>29</v>
      </c>
      <c r="M51" s="3" t="str">
        <f t="shared" si="45"/>
        <v>North West London Hospitals NHS Trust</v>
      </c>
      <c r="N51" s="13">
        <v>48</v>
      </c>
      <c r="O51" s="13">
        <f t="shared" si="46"/>
        <v>86</v>
      </c>
      <c r="P51" s="12" t="s">
        <v>113</v>
      </c>
      <c r="Q51" s="3" t="str">
        <f t="shared" si="47"/>
        <v>Calderdale And Huddersfield NHS Foundation Trust</v>
      </c>
      <c r="R51" s="13"/>
      <c r="S51" s="12">
        <v>48</v>
      </c>
      <c r="T51" s="13">
        <f t="shared" si="48"/>
        <v>113</v>
      </c>
      <c r="U51" s="12" t="s">
        <v>34</v>
      </c>
      <c r="V51" s="3" t="str">
        <f t="shared" si="49"/>
        <v>The Newcastle Upon Tyne Hospitals NHS Foundation Trust</v>
      </c>
      <c r="W51" s="12">
        <v>48</v>
      </c>
      <c r="X51" s="13">
        <f t="shared" si="50"/>
        <v>7</v>
      </c>
      <c r="Y51" s="12" t="s">
        <v>71</v>
      </c>
      <c r="Z51" s="3" t="str">
        <f t="shared" si="51"/>
        <v>East Lancashire Hospitals NHS Trust</v>
      </c>
      <c r="AE51" s="3"/>
      <c r="AI51" s="3"/>
      <c r="AJ51" s="3"/>
      <c r="AK51" s="12">
        <v>48</v>
      </c>
      <c r="AL51" s="13">
        <f t="shared" si="52"/>
        <v>122</v>
      </c>
      <c r="AM51" s="12" t="s">
        <v>125</v>
      </c>
      <c r="AN51" s="3" t="str">
        <f t="shared" si="53"/>
        <v>Royal Free Hampstead NHS Trust</v>
      </c>
      <c r="AO51" s="12">
        <v>48</v>
      </c>
      <c r="AP51" s="12">
        <f t="shared" si="54"/>
        <v>31</v>
      </c>
      <c r="AQ51" s="12" t="s">
        <v>116</v>
      </c>
      <c r="AR51" s="3" t="str">
        <f t="shared" si="55"/>
        <v>Essex Rivers Healthcare NHS Trust</v>
      </c>
      <c r="AT51" s="12">
        <v>48</v>
      </c>
      <c r="AU51" s="13">
        <f t="shared" si="56"/>
        <v>90</v>
      </c>
      <c r="AV51" s="12" t="s">
        <v>41</v>
      </c>
      <c r="AW51" s="3" t="str">
        <f t="shared" si="21"/>
        <v>Guy's And St Thomas' NHS Foundation Trust</v>
      </c>
      <c r="AX51" s="12">
        <v>48</v>
      </c>
      <c r="AY51" s="13">
        <f t="shared" si="57"/>
        <v>67</v>
      </c>
      <c r="AZ51" s="12" t="s">
        <v>115</v>
      </c>
      <c r="BA51" s="3" t="str">
        <f t="shared" si="58"/>
        <v>Hull And East Yorkshire Hospitals NHS Trust</v>
      </c>
      <c r="BC51" s="12">
        <v>48</v>
      </c>
      <c r="BD51" s="13">
        <f t="shared" si="59"/>
        <v>71</v>
      </c>
      <c r="BE51" s="12" t="s">
        <v>74</v>
      </c>
      <c r="BF51" s="3" t="str">
        <f t="shared" si="60"/>
        <v>Barts And The London NHS Trust</v>
      </c>
      <c r="BG51" s="12">
        <v>48</v>
      </c>
      <c r="BH51" s="13">
        <f t="shared" si="61"/>
        <v>16</v>
      </c>
      <c r="BI51" s="12" t="s">
        <v>3</v>
      </c>
      <c r="BJ51" s="3" t="str">
        <f t="shared" si="62"/>
        <v>Blackpool, Fylde And Wyre Hospitals NHS Trust</v>
      </c>
      <c r="BL51" s="12">
        <v>48</v>
      </c>
      <c r="BM51" s="13">
        <f t="shared" si="63"/>
        <v>116</v>
      </c>
      <c r="BN51" s="12" t="s">
        <v>123</v>
      </c>
      <c r="BO51" s="3" t="str">
        <f t="shared" si="64"/>
        <v>Portsmouth Hospitals NHS Trust</v>
      </c>
      <c r="BP51" s="12">
        <v>48</v>
      </c>
      <c r="BQ51" s="13">
        <f t="shared" si="65"/>
        <v>105</v>
      </c>
      <c r="BR51" s="12" t="s">
        <v>69</v>
      </c>
      <c r="BS51" s="3" t="str">
        <f t="shared" si="66"/>
        <v>Derby Hospitals NHS Foundation Trust</v>
      </c>
      <c r="BT51" s="3"/>
      <c r="BU51" s="12">
        <v>48</v>
      </c>
      <c r="BV51" s="13">
        <f t="shared" si="67"/>
        <v>80</v>
      </c>
      <c r="BW51" s="12" t="s">
        <v>75</v>
      </c>
      <c r="BX51" s="3" t="str">
        <f t="shared" si="68"/>
        <v>University Hospitals Of Morecambe Bay NHS Trust</v>
      </c>
      <c r="BY51" s="12">
        <v>48</v>
      </c>
      <c r="BZ51" s="13">
        <f t="shared" si="69"/>
        <v>22</v>
      </c>
      <c r="CA51" s="12" t="s">
        <v>90</v>
      </c>
      <c r="CB51" s="3" t="str">
        <f t="shared" si="70"/>
        <v>Mid Essex Hospital Services NHS Trust</v>
      </c>
      <c r="CD51" s="12">
        <v>48</v>
      </c>
      <c r="CE51" s="13">
        <f t="shared" si="71"/>
        <v>57</v>
      </c>
      <c r="CF51" s="12" t="s">
        <v>28</v>
      </c>
      <c r="CG51" s="3" t="str">
        <f t="shared" si="72"/>
        <v>Frimley Park Hospital NHS Foundation Trust</v>
      </c>
      <c r="CH51" s="12">
        <v>48</v>
      </c>
      <c r="CI51" s="13">
        <f t="shared" si="73"/>
        <v>52</v>
      </c>
      <c r="CJ51" s="12" t="s">
        <v>106</v>
      </c>
      <c r="CK51" s="3" t="str">
        <f t="shared" si="74"/>
        <v>Royal Surrey County Hospital NHS Trust</v>
      </c>
    </row>
    <row r="52" spans="1:89">
      <c r="A52" s="12">
        <v>49</v>
      </c>
      <c r="B52" s="13">
        <f t="shared" si="40"/>
        <v>137</v>
      </c>
      <c r="C52" s="12" t="s">
        <v>123</v>
      </c>
      <c r="D52" s="3" t="str">
        <f t="shared" si="41"/>
        <v>Portsmouth Hospitals NHS Trust</v>
      </c>
      <c r="E52" s="12">
        <v>49</v>
      </c>
      <c r="F52" s="13">
        <f t="shared" si="42"/>
        <v>131</v>
      </c>
      <c r="G52" s="12" t="s">
        <v>45</v>
      </c>
      <c r="H52" s="3" t="str">
        <f t="shared" si="43"/>
        <v>St George's Healthcare NHS Trust</v>
      </c>
      <c r="J52" s="13">
        <v>49</v>
      </c>
      <c r="K52" s="13">
        <f t="shared" si="44"/>
        <v>33</v>
      </c>
      <c r="L52" s="12" t="s">
        <v>163</v>
      </c>
      <c r="M52" s="3" t="str">
        <f t="shared" si="45"/>
        <v>Burton Hospitals NHS Trust</v>
      </c>
      <c r="N52" s="13">
        <v>49</v>
      </c>
      <c r="O52" s="13">
        <f t="shared" si="46"/>
        <v>139</v>
      </c>
      <c r="P52" s="12" t="s">
        <v>85</v>
      </c>
      <c r="Q52" s="3" t="str">
        <f t="shared" si="47"/>
        <v>Royal United Hospital Bath NHS Trust</v>
      </c>
      <c r="R52" s="13"/>
      <c r="S52" s="12">
        <v>49</v>
      </c>
      <c r="T52" s="13">
        <f t="shared" si="48"/>
        <v>6</v>
      </c>
      <c r="U52" s="12" t="s">
        <v>64</v>
      </c>
      <c r="V52" s="3" t="str">
        <f t="shared" si="49"/>
        <v>North Bristol NHS Trust</v>
      </c>
      <c r="W52" s="12">
        <v>49</v>
      </c>
      <c r="X52" s="13">
        <f t="shared" si="50"/>
        <v>42</v>
      </c>
      <c r="Y52" s="12" t="s">
        <v>42</v>
      </c>
      <c r="Z52" s="3" t="str">
        <f t="shared" si="51"/>
        <v>Weston Area Health NHS Trust</v>
      </c>
      <c r="AE52" s="3"/>
      <c r="AI52" s="3"/>
      <c r="AJ52" s="3"/>
      <c r="AK52" s="12">
        <v>49</v>
      </c>
      <c r="AL52" s="13">
        <f t="shared" si="52"/>
        <v>142</v>
      </c>
      <c r="AM52" s="12" t="s">
        <v>103</v>
      </c>
      <c r="AN52" s="3" t="str">
        <f t="shared" si="53"/>
        <v>Stockport NHS Foundation Trust</v>
      </c>
      <c r="AO52" s="12">
        <v>49</v>
      </c>
      <c r="AP52" s="12">
        <f t="shared" si="54"/>
        <v>25</v>
      </c>
      <c r="AQ52" s="12" t="s">
        <v>83</v>
      </c>
      <c r="AR52" s="3" t="str">
        <f t="shared" si="55"/>
        <v>Chesterfield Royal Hospital NHS Foundation Trust</v>
      </c>
      <c r="AT52" s="12">
        <v>49</v>
      </c>
      <c r="AU52" s="13">
        <f t="shared" si="56"/>
        <v>63</v>
      </c>
      <c r="AV52" s="12" t="s">
        <v>156</v>
      </c>
      <c r="AW52" s="3" t="str">
        <f t="shared" si="21"/>
        <v>Oxford Radcliffe Hospitals NHS Trust</v>
      </c>
      <c r="AX52" s="12">
        <v>49</v>
      </c>
      <c r="AY52" s="13">
        <f t="shared" si="57"/>
        <v>18</v>
      </c>
      <c r="AZ52" s="12" t="s">
        <v>44</v>
      </c>
      <c r="BA52" s="3" t="str">
        <f t="shared" si="58"/>
        <v>University Hospital Of North Staffordshire NHS Trust</v>
      </c>
      <c r="BC52" s="12">
        <v>49</v>
      </c>
      <c r="BD52" s="13">
        <f t="shared" si="59"/>
        <v>98</v>
      </c>
      <c r="BE52" s="12" t="s">
        <v>129</v>
      </c>
      <c r="BF52" s="3" t="str">
        <f t="shared" si="60"/>
        <v>North Cumbria Acute Hospitals NHS Trust</v>
      </c>
      <c r="BG52" s="12">
        <v>49</v>
      </c>
      <c r="BH52" s="13">
        <f t="shared" si="61"/>
        <v>92</v>
      </c>
      <c r="BI52" s="12" t="s">
        <v>97</v>
      </c>
      <c r="BJ52" s="3" t="str">
        <f t="shared" si="62"/>
        <v>West Middlesex University Hospital NHS Trust</v>
      </c>
      <c r="BL52" s="12">
        <v>49</v>
      </c>
      <c r="BM52" s="13">
        <f t="shared" si="63"/>
        <v>101</v>
      </c>
      <c r="BN52" s="12" t="s">
        <v>108</v>
      </c>
      <c r="BO52" s="3" t="str">
        <f t="shared" si="64"/>
        <v>Royal Liverpool And Broadgreen University Hospital NHS Trust</v>
      </c>
      <c r="BP52" s="12">
        <v>49</v>
      </c>
      <c r="BQ52" s="13">
        <f t="shared" si="65"/>
        <v>145</v>
      </c>
      <c r="BR52" s="12" t="s">
        <v>38</v>
      </c>
      <c r="BS52" s="3" t="str">
        <f t="shared" si="66"/>
        <v>Gateshead Health NHS Foundation Trust</v>
      </c>
      <c r="BT52" s="3"/>
      <c r="BU52" s="12">
        <v>49</v>
      </c>
      <c r="BV52" s="13">
        <f t="shared" si="67"/>
        <v>30</v>
      </c>
      <c r="BW52" s="12" t="s">
        <v>41</v>
      </c>
      <c r="BX52" s="3" t="str">
        <f t="shared" si="68"/>
        <v>Guy's And St Thomas' NHS Foundation Trust</v>
      </c>
      <c r="BY52" s="12">
        <v>49</v>
      </c>
      <c r="BZ52" s="13">
        <f t="shared" si="69"/>
        <v>135</v>
      </c>
      <c r="CA52" s="12" t="s">
        <v>63</v>
      </c>
      <c r="CB52" s="3" t="str">
        <f t="shared" si="70"/>
        <v>The Rotherham NHS Foundation Trust</v>
      </c>
      <c r="CD52" s="12">
        <v>49</v>
      </c>
      <c r="CE52" s="13">
        <f t="shared" si="71"/>
        <v>60</v>
      </c>
      <c r="CF52" s="12" t="s">
        <v>121</v>
      </c>
      <c r="CG52" s="3" t="str">
        <f t="shared" si="72"/>
        <v>Southport And Ormskirk Hospital NHS Trust</v>
      </c>
      <c r="CH52" s="12">
        <v>49</v>
      </c>
      <c r="CI52" s="13">
        <f t="shared" si="73"/>
        <v>77</v>
      </c>
      <c r="CJ52" s="12" t="s">
        <v>97</v>
      </c>
      <c r="CK52" s="3" t="str">
        <f t="shared" si="74"/>
        <v>West Middlesex University Hospital NHS Trust</v>
      </c>
    </row>
    <row r="53" spans="1:89">
      <c r="A53" s="12">
        <v>50</v>
      </c>
      <c r="B53" s="13">
        <f t="shared" si="40"/>
        <v>68</v>
      </c>
      <c r="C53" s="12" t="s">
        <v>70</v>
      </c>
      <c r="D53" s="3" t="str">
        <f t="shared" si="41"/>
        <v>The Queen Elizabeth Hospital King's Lynn NHS Trust</v>
      </c>
      <c r="E53" s="12">
        <v>50</v>
      </c>
      <c r="F53" s="13">
        <f t="shared" si="42"/>
        <v>1</v>
      </c>
      <c r="G53" s="12" t="s">
        <v>12</v>
      </c>
      <c r="H53" s="3" t="str">
        <f t="shared" si="43"/>
        <v>Southend University Hospital NHS Foundation Trust</v>
      </c>
      <c r="J53" s="13">
        <v>50</v>
      </c>
      <c r="K53" s="13">
        <f t="shared" si="44"/>
        <v>128</v>
      </c>
      <c r="L53" s="12" t="s">
        <v>81</v>
      </c>
      <c r="M53" s="3" t="str">
        <f t="shared" si="45"/>
        <v>Lancashire Teaching Hospitals NHS Foundation Trust</v>
      </c>
      <c r="N53" s="13">
        <v>50</v>
      </c>
      <c r="O53" s="13">
        <f t="shared" si="46"/>
        <v>128</v>
      </c>
      <c r="P53" s="12" t="s">
        <v>168</v>
      </c>
      <c r="Q53" s="3" t="str">
        <f t="shared" si="47"/>
        <v>Norfolk And Norwich University Hospital NHS Trust</v>
      </c>
      <c r="R53" s="13"/>
      <c r="S53" s="12">
        <v>50</v>
      </c>
      <c r="T53" s="13">
        <f t="shared" si="48"/>
        <v>55</v>
      </c>
      <c r="U53" s="12" t="s">
        <v>69</v>
      </c>
      <c r="V53" s="3" t="str">
        <f t="shared" si="49"/>
        <v>Derby Hospitals NHS Foundation Trust</v>
      </c>
      <c r="W53" s="12">
        <v>50</v>
      </c>
      <c r="X53" s="13">
        <f t="shared" si="50"/>
        <v>2</v>
      </c>
      <c r="Y53" s="12" t="s">
        <v>18</v>
      </c>
      <c r="Z53" s="3" t="str">
        <f t="shared" si="51"/>
        <v>South Warwickshire General Hospitals NHS Trust</v>
      </c>
      <c r="AE53" s="3"/>
      <c r="AI53" s="3"/>
      <c r="AJ53" s="3"/>
      <c r="AK53" s="12">
        <v>50</v>
      </c>
      <c r="AL53" s="13">
        <f t="shared" si="52"/>
        <v>18</v>
      </c>
      <c r="AM53" s="12" t="s">
        <v>47</v>
      </c>
      <c r="AN53" s="3" t="str">
        <f t="shared" si="53"/>
        <v>North Hampshire Hospitals NHS Trust</v>
      </c>
      <c r="AO53" s="12">
        <v>50</v>
      </c>
      <c r="AP53" s="12">
        <f t="shared" si="54"/>
        <v>55</v>
      </c>
      <c r="AQ53" s="12" t="s">
        <v>93</v>
      </c>
      <c r="AR53" s="3" t="str">
        <f t="shared" si="55"/>
        <v>Medway NHS Trust</v>
      </c>
      <c r="AT53" s="12">
        <v>50</v>
      </c>
      <c r="AU53" s="13">
        <f t="shared" si="56"/>
        <v>9</v>
      </c>
      <c r="AV53" s="12" t="s">
        <v>64</v>
      </c>
      <c r="AW53" s="3" t="str">
        <f t="shared" si="21"/>
        <v>North Bristol NHS Trust</v>
      </c>
      <c r="AX53" s="12">
        <v>50</v>
      </c>
      <c r="AY53" s="13">
        <f t="shared" si="57"/>
        <v>107</v>
      </c>
      <c r="AZ53" s="12" t="s">
        <v>121</v>
      </c>
      <c r="BA53" s="3" t="str">
        <f t="shared" si="58"/>
        <v>Southport And Ormskirk Hospital NHS Trust</v>
      </c>
      <c r="BC53" s="12">
        <v>50</v>
      </c>
      <c r="BD53" s="13">
        <f t="shared" si="59"/>
        <v>2</v>
      </c>
      <c r="BE53" s="12" t="s">
        <v>21</v>
      </c>
      <c r="BF53" s="3" t="str">
        <f t="shared" si="60"/>
        <v>Queen Victoria Hospital NHS Foundation Trust</v>
      </c>
      <c r="BG53" s="12">
        <v>50</v>
      </c>
      <c r="BH53" s="13">
        <f t="shared" si="61"/>
        <v>32</v>
      </c>
      <c r="BI53" s="12" t="s">
        <v>27</v>
      </c>
      <c r="BJ53" s="3" t="str">
        <f t="shared" si="62"/>
        <v>North Tees And Hartlepool NHS Trust</v>
      </c>
      <c r="BL53" s="12">
        <v>50</v>
      </c>
      <c r="BM53" s="13">
        <f t="shared" si="63"/>
        <v>112</v>
      </c>
      <c r="BN53" s="12" t="s">
        <v>163</v>
      </c>
      <c r="BO53" s="3" t="str">
        <f t="shared" si="64"/>
        <v>Burton Hospitals NHS Trust</v>
      </c>
      <c r="BP53" s="12">
        <v>50</v>
      </c>
      <c r="BQ53" s="13">
        <f t="shared" si="65"/>
        <v>65</v>
      </c>
      <c r="BR53" s="12" t="s">
        <v>7</v>
      </c>
      <c r="BS53" s="3" t="str">
        <f t="shared" si="66"/>
        <v>Gloucestershire Hospitals NHS Foundation Trust</v>
      </c>
      <c r="BT53" s="3"/>
      <c r="BU53" s="12">
        <v>50</v>
      </c>
      <c r="BV53" s="13">
        <f t="shared" si="67"/>
        <v>127</v>
      </c>
      <c r="BW53" s="12" t="s">
        <v>125</v>
      </c>
      <c r="BX53" s="3" t="str">
        <f t="shared" si="68"/>
        <v>Royal Free Hampstead NHS Trust</v>
      </c>
      <c r="BY53" s="12">
        <v>50</v>
      </c>
      <c r="BZ53" s="13">
        <f t="shared" si="69"/>
        <v>38</v>
      </c>
      <c r="CA53" s="12" t="s">
        <v>97</v>
      </c>
      <c r="CB53" s="3" t="str">
        <f t="shared" si="70"/>
        <v>West Middlesex University Hospital NHS Trust</v>
      </c>
      <c r="CD53" s="12">
        <v>50</v>
      </c>
      <c r="CE53" s="13">
        <f t="shared" si="71"/>
        <v>18</v>
      </c>
      <c r="CF53" s="12" t="s">
        <v>58</v>
      </c>
      <c r="CG53" s="3" t="str">
        <f t="shared" si="72"/>
        <v>Brighton And Sussex University Hospitals NHS Trust</v>
      </c>
      <c r="CH53" s="12">
        <v>50</v>
      </c>
      <c r="CI53" s="13">
        <f t="shared" si="73"/>
        <v>27</v>
      </c>
      <c r="CJ53" s="12" t="s">
        <v>42</v>
      </c>
      <c r="CK53" s="3" t="str">
        <f t="shared" si="74"/>
        <v>Weston Area Health NHS Trust</v>
      </c>
    </row>
    <row r="54" spans="1:89">
      <c r="A54" s="12">
        <v>51</v>
      </c>
      <c r="B54" s="13">
        <f t="shared" si="40"/>
        <v>138</v>
      </c>
      <c r="C54" s="12" t="s">
        <v>62</v>
      </c>
      <c r="D54" s="3" t="str">
        <f t="shared" si="41"/>
        <v>Yeovil District Hospital NHS Foundation Trust</v>
      </c>
      <c r="E54" s="12">
        <v>51</v>
      </c>
      <c r="F54" s="13">
        <f t="shared" si="42"/>
        <v>20</v>
      </c>
      <c r="G54" s="12" t="s">
        <v>94</v>
      </c>
      <c r="H54" s="3" t="str">
        <f t="shared" si="43"/>
        <v>Harrogate And District NHS Foundation Trust</v>
      </c>
      <c r="J54" s="13">
        <v>51</v>
      </c>
      <c r="K54" s="13">
        <f t="shared" si="44"/>
        <v>17</v>
      </c>
      <c r="L54" s="12" t="s">
        <v>110</v>
      </c>
      <c r="M54" s="3" t="str">
        <f t="shared" si="45"/>
        <v>Northumbria Healthcare NHS Foundation Trust</v>
      </c>
      <c r="N54" s="13">
        <v>51</v>
      </c>
      <c r="O54" s="13">
        <f t="shared" si="46"/>
        <v>46</v>
      </c>
      <c r="P54" s="12" t="s">
        <v>94</v>
      </c>
      <c r="Q54" s="3" t="str">
        <f t="shared" si="47"/>
        <v>Harrogate And District NHS Foundation Trust</v>
      </c>
      <c r="R54" s="13"/>
      <c r="S54" s="12">
        <v>51</v>
      </c>
      <c r="T54" s="13">
        <f t="shared" si="48"/>
        <v>92</v>
      </c>
      <c r="U54" s="12" t="s">
        <v>39</v>
      </c>
      <c r="V54" s="3" t="str">
        <f t="shared" si="49"/>
        <v>Bedford Hospital NHS Trust</v>
      </c>
      <c r="W54" s="12">
        <v>51</v>
      </c>
      <c r="X54" s="13">
        <f t="shared" si="50"/>
        <v>90</v>
      </c>
      <c r="Y54" s="12" t="s">
        <v>55</v>
      </c>
      <c r="Z54" s="3" t="str">
        <f t="shared" si="51"/>
        <v>Hinchingbrooke Health Care NHS Trust</v>
      </c>
      <c r="AE54" s="3"/>
      <c r="AI54" s="3"/>
      <c r="AJ54" s="3"/>
      <c r="AK54" s="12">
        <v>51</v>
      </c>
      <c r="AL54" s="13">
        <f t="shared" si="52"/>
        <v>42</v>
      </c>
      <c r="AM54" s="12" t="s">
        <v>152</v>
      </c>
      <c r="AN54" s="3" t="str">
        <f t="shared" si="53"/>
        <v>Ipswich Hospital NHS Trust</v>
      </c>
      <c r="AO54" s="12">
        <v>51</v>
      </c>
      <c r="AP54" s="12">
        <f t="shared" si="54"/>
        <v>143</v>
      </c>
      <c r="AQ54" s="12" t="s">
        <v>38</v>
      </c>
      <c r="AR54" s="3" t="str">
        <f t="shared" si="55"/>
        <v>Gateshead Health NHS Foundation Trust</v>
      </c>
      <c r="AT54" s="12">
        <v>51</v>
      </c>
      <c r="AU54" s="13">
        <f t="shared" si="56"/>
        <v>14</v>
      </c>
      <c r="AV54" s="12" t="s">
        <v>104</v>
      </c>
      <c r="AW54" s="3" t="str">
        <f t="shared" si="21"/>
        <v>Trafford Healthcare NHS Trust</v>
      </c>
      <c r="AX54" s="12">
        <v>51</v>
      </c>
      <c r="AY54" s="13">
        <f t="shared" si="57"/>
        <v>74</v>
      </c>
      <c r="AZ54" s="12" t="s">
        <v>72</v>
      </c>
      <c r="BA54" s="3" t="str">
        <f t="shared" si="58"/>
        <v>Ealing Hospital NHS Trust</v>
      </c>
      <c r="BC54" s="12">
        <v>51</v>
      </c>
      <c r="BD54" s="13">
        <f t="shared" si="59"/>
        <v>23</v>
      </c>
      <c r="BE54" s="12" t="s">
        <v>159</v>
      </c>
      <c r="BF54" s="3" t="str">
        <f t="shared" si="60"/>
        <v>Heart Of England NHS Foundation Trust</v>
      </c>
      <c r="BG54" s="12">
        <v>51</v>
      </c>
      <c r="BH54" s="13">
        <f t="shared" si="61"/>
        <v>44</v>
      </c>
      <c r="BI54" s="12" t="s">
        <v>39</v>
      </c>
      <c r="BJ54" s="3" t="str">
        <f t="shared" si="62"/>
        <v>Bedford Hospital NHS Trust</v>
      </c>
      <c r="BL54" s="12">
        <v>51</v>
      </c>
      <c r="BM54" s="13">
        <f t="shared" si="63"/>
        <v>94</v>
      </c>
      <c r="BN54" s="12" t="s">
        <v>57</v>
      </c>
      <c r="BO54" s="3" t="str">
        <f t="shared" si="64"/>
        <v>University College London Hospitals NHS Foundation Trust</v>
      </c>
      <c r="BP54" s="12">
        <v>51</v>
      </c>
      <c r="BQ54" s="13">
        <f t="shared" si="65"/>
        <v>15</v>
      </c>
      <c r="BR54" s="12" t="s">
        <v>32</v>
      </c>
      <c r="BS54" s="3" t="str">
        <f t="shared" si="66"/>
        <v>Poole Hospital NHS Trust</v>
      </c>
      <c r="BT54" s="3"/>
      <c r="BU54" s="12">
        <v>51</v>
      </c>
      <c r="BV54" s="13">
        <f t="shared" si="67"/>
        <v>111</v>
      </c>
      <c r="BW54" s="12" t="s">
        <v>123</v>
      </c>
      <c r="BX54" s="3" t="str">
        <f t="shared" si="68"/>
        <v>Portsmouth Hospitals NHS Trust</v>
      </c>
      <c r="BY54" s="12">
        <v>51</v>
      </c>
      <c r="BZ54" s="13">
        <f t="shared" si="69"/>
        <v>3</v>
      </c>
      <c r="CA54" s="12" t="s">
        <v>37</v>
      </c>
      <c r="CB54" s="3" t="str">
        <f t="shared" si="70"/>
        <v>The Royal Orthopaedic Hospital NHS Foundation Trust</v>
      </c>
      <c r="CD54" s="12">
        <v>51</v>
      </c>
      <c r="CE54" s="13">
        <f t="shared" si="71"/>
        <v>122</v>
      </c>
      <c r="CF54" s="12" t="s">
        <v>123</v>
      </c>
      <c r="CG54" s="3" t="str">
        <f t="shared" si="72"/>
        <v>Portsmouth Hospitals NHS Trust</v>
      </c>
      <c r="CH54" s="12">
        <v>51</v>
      </c>
      <c r="CI54" s="13">
        <f t="shared" si="73"/>
        <v>6</v>
      </c>
      <c r="CJ54" s="12" t="s">
        <v>69</v>
      </c>
      <c r="CK54" s="3" t="str">
        <f t="shared" si="74"/>
        <v>Derby Hospitals NHS Foundation Trust</v>
      </c>
    </row>
    <row r="55" spans="1:89">
      <c r="A55" s="12">
        <v>52</v>
      </c>
      <c r="B55" s="13">
        <f t="shared" si="40"/>
        <v>39</v>
      </c>
      <c r="C55" s="12" t="s">
        <v>114</v>
      </c>
      <c r="D55" s="3" t="str">
        <f t="shared" si="41"/>
        <v>Airedale NHS Trust</v>
      </c>
      <c r="E55" s="12">
        <v>52</v>
      </c>
      <c r="F55" s="13">
        <f t="shared" si="42"/>
        <v>38</v>
      </c>
      <c r="G55" s="12" t="s">
        <v>6</v>
      </c>
      <c r="H55" s="3" t="str">
        <f t="shared" si="43"/>
        <v>The Royal Wolverhampton Hospitals NHS Trust</v>
      </c>
      <c r="J55" s="13">
        <v>52</v>
      </c>
      <c r="K55" s="13">
        <f t="shared" si="44"/>
        <v>90</v>
      </c>
      <c r="L55" s="12" t="s">
        <v>12</v>
      </c>
      <c r="M55" s="3" t="str">
        <f t="shared" si="45"/>
        <v>Southend University Hospital NHS Foundation Trust</v>
      </c>
      <c r="N55" s="13">
        <v>52</v>
      </c>
      <c r="O55" s="13">
        <f t="shared" si="46"/>
        <v>3</v>
      </c>
      <c r="P55" s="12" t="s">
        <v>27</v>
      </c>
      <c r="Q55" s="3" t="str">
        <f t="shared" si="47"/>
        <v>North Tees And Hartlepool NHS Trust</v>
      </c>
      <c r="R55" s="13"/>
      <c r="S55" s="12">
        <v>52</v>
      </c>
      <c r="T55" s="13">
        <f t="shared" si="48"/>
        <v>2</v>
      </c>
      <c r="U55" s="12" t="s">
        <v>19</v>
      </c>
      <c r="V55" s="3" t="str">
        <f t="shared" si="49"/>
        <v>Southampton University Hospitals NHS Trust</v>
      </c>
      <c r="W55" s="12">
        <v>52</v>
      </c>
      <c r="X55" s="13">
        <f t="shared" si="50"/>
        <v>82</v>
      </c>
      <c r="Y55" s="12" t="s">
        <v>165</v>
      </c>
      <c r="Z55" s="3" t="str">
        <f t="shared" si="51"/>
        <v>Mayday Healthcare NHS Trust</v>
      </c>
      <c r="AE55" s="3"/>
      <c r="AI55" s="3"/>
      <c r="AJ55" s="3"/>
      <c r="AK55" s="12">
        <v>52</v>
      </c>
      <c r="AL55" s="13">
        <f t="shared" si="52"/>
        <v>94</v>
      </c>
      <c r="AM55" s="12" t="s">
        <v>65</v>
      </c>
      <c r="AN55" s="3" t="str">
        <f t="shared" si="53"/>
        <v>United Bristol Healthcare NHS Trust</v>
      </c>
      <c r="AO55" s="12">
        <v>52</v>
      </c>
      <c r="AP55" s="12">
        <f t="shared" si="54"/>
        <v>6</v>
      </c>
      <c r="AQ55" s="12" t="s">
        <v>25</v>
      </c>
      <c r="AR55" s="3" t="str">
        <f t="shared" si="55"/>
        <v>North Cheshire Hospitals NHS Trust</v>
      </c>
      <c r="AT55" s="12">
        <v>52</v>
      </c>
      <c r="AU55" s="13">
        <f t="shared" si="56"/>
        <v>58</v>
      </c>
      <c r="AV55" s="12" t="s">
        <v>95</v>
      </c>
      <c r="AW55" s="3" t="str">
        <f t="shared" si="21"/>
        <v>Bromley Hospitals NHS Trust</v>
      </c>
      <c r="AX55" s="12">
        <v>52</v>
      </c>
      <c r="AY55" s="13">
        <f t="shared" si="57"/>
        <v>61</v>
      </c>
      <c r="AZ55" s="12" t="s">
        <v>17</v>
      </c>
      <c r="BA55" s="3" t="str">
        <f t="shared" si="58"/>
        <v>Heatherwood And Wexham Park Hospitals NHS Trust</v>
      </c>
      <c r="BC55" s="12">
        <v>52</v>
      </c>
      <c r="BD55" s="13">
        <f t="shared" si="59"/>
        <v>6</v>
      </c>
      <c r="BE55" s="12" t="s">
        <v>55</v>
      </c>
      <c r="BF55" s="3" t="str">
        <f t="shared" si="60"/>
        <v>Hinchingbrooke Health Care NHS Trust</v>
      </c>
      <c r="BG55" s="12">
        <v>52</v>
      </c>
      <c r="BH55" s="13">
        <f t="shared" si="61"/>
        <v>140</v>
      </c>
      <c r="BI55" s="12" t="s">
        <v>154</v>
      </c>
      <c r="BJ55" s="3" t="str">
        <f t="shared" si="62"/>
        <v>Epsom And St Helier University Hospitals NHS Trust</v>
      </c>
      <c r="BL55" s="12">
        <v>52</v>
      </c>
      <c r="BM55" s="13">
        <f t="shared" si="63"/>
        <v>4</v>
      </c>
      <c r="BN55" s="12" t="s">
        <v>51</v>
      </c>
      <c r="BO55" s="3" t="str">
        <f t="shared" si="64"/>
        <v>Northern Devon Healthcare NHS Trust</v>
      </c>
      <c r="BP55" s="12">
        <v>52</v>
      </c>
      <c r="BQ55" s="13">
        <f t="shared" si="65"/>
        <v>143</v>
      </c>
      <c r="BR55" s="12" t="s">
        <v>27</v>
      </c>
      <c r="BS55" s="3" t="str">
        <f t="shared" si="66"/>
        <v>North Tees And Hartlepool NHS Trust</v>
      </c>
      <c r="BT55" s="3"/>
      <c r="BU55" s="12">
        <v>52</v>
      </c>
      <c r="BV55" s="13">
        <f t="shared" si="67"/>
        <v>72</v>
      </c>
      <c r="BW55" s="12" t="s">
        <v>164</v>
      </c>
      <c r="BX55" s="3" t="str">
        <f t="shared" si="68"/>
        <v>East Cheshire NHS Trust</v>
      </c>
      <c r="BY55" s="12">
        <v>52</v>
      </c>
      <c r="BZ55" s="13">
        <f t="shared" si="69"/>
        <v>74</v>
      </c>
      <c r="CA55" s="12" t="s">
        <v>130</v>
      </c>
      <c r="CB55" s="3" t="str">
        <f t="shared" si="70"/>
        <v>Aintree University Hospitals NHS Foundation Trust</v>
      </c>
      <c r="CD55" s="12">
        <v>52</v>
      </c>
      <c r="CE55" s="13">
        <f t="shared" si="71"/>
        <v>48</v>
      </c>
      <c r="CF55" s="12" t="s">
        <v>106</v>
      </c>
      <c r="CG55" s="3" t="str">
        <f t="shared" si="72"/>
        <v>Royal Surrey County Hospital NHS Trust</v>
      </c>
      <c r="CH55" s="12">
        <v>52</v>
      </c>
      <c r="CI55" s="13">
        <f t="shared" si="73"/>
        <v>21</v>
      </c>
      <c r="CJ55" s="12" t="s">
        <v>85</v>
      </c>
      <c r="CK55" s="3" t="str">
        <f t="shared" si="74"/>
        <v>Royal United Hospital Bath NHS Trust</v>
      </c>
    </row>
    <row r="56" spans="1:89">
      <c r="A56" s="12">
        <v>53</v>
      </c>
      <c r="B56" s="13">
        <f t="shared" si="40"/>
        <v>132</v>
      </c>
      <c r="C56" s="12" t="s">
        <v>90</v>
      </c>
      <c r="D56" s="3" t="str">
        <f t="shared" si="41"/>
        <v>Mid Essex Hospital Services NHS Trust</v>
      </c>
      <c r="E56" s="12">
        <v>53</v>
      </c>
      <c r="F56" s="13">
        <f t="shared" si="42"/>
        <v>46</v>
      </c>
      <c r="G56" s="12" t="s">
        <v>110</v>
      </c>
      <c r="H56" s="3" t="str">
        <f t="shared" si="43"/>
        <v>Northumbria Healthcare NHS Foundation Trust</v>
      </c>
      <c r="J56" s="13">
        <v>53</v>
      </c>
      <c r="K56" s="13">
        <f t="shared" si="44"/>
        <v>107</v>
      </c>
      <c r="L56" s="12" t="s">
        <v>104</v>
      </c>
      <c r="M56" s="3" t="str">
        <f t="shared" si="45"/>
        <v>Trafford Healthcare NHS Trust</v>
      </c>
      <c r="N56" s="13">
        <v>53</v>
      </c>
      <c r="O56" s="13">
        <f t="shared" si="46"/>
        <v>71</v>
      </c>
      <c r="P56" s="12" t="s">
        <v>127</v>
      </c>
      <c r="Q56" s="3" t="str">
        <f t="shared" si="47"/>
        <v>Whipps Cross University Hospital NHS Trust</v>
      </c>
      <c r="R56" s="13"/>
      <c r="S56" s="12">
        <v>53</v>
      </c>
      <c r="T56" s="13">
        <f t="shared" si="48"/>
        <v>59</v>
      </c>
      <c r="U56" s="12" t="s">
        <v>25</v>
      </c>
      <c r="V56" s="3" t="str">
        <f t="shared" si="49"/>
        <v>North Cheshire Hospitals NHS Trust</v>
      </c>
      <c r="W56" s="12">
        <v>53</v>
      </c>
      <c r="X56" s="13">
        <f t="shared" si="50"/>
        <v>128</v>
      </c>
      <c r="Y56" s="12" t="s">
        <v>65</v>
      </c>
      <c r="Z56" s="3" t="str">
        <f t="shared" si="51"/>
        <v>United Bristol Healthcare NHS Trust</v>
      </c>
      <c r="AE56" s="3"/>
      <c r="AI56" s="3"/>
      <c r="AJ56" s="3"/>
      <c r="AK56" s="12">
        <v>53</v>
      </c>
      <c r="AL56" s="13">
        <f t="shared" si="52"/>
        <v>62</v>
      </c>
      <c r="AM56" s="12" t="s">
        <v>28</v>
      </c>
      <c r="AN56" s="3" t="str">
        <f t="shared" si="53"/>
        <v>Frimley Park Hospital NHS Foundation Trust</v>
      </c>
      <c r="AO56" s="12">
        <v>53</v>
      </c>
      <c r="AP56" s="12">
        <f t="shared" si="54"/>
        <v>22</v>
      </c>
      <c r="AQ56" s="12" t="s">
        <v>49</v>
      </c>
      <c r="AR56" s="3" t="str">
        <f t="shared" si="55"/>
        <v>Countess Of Chester Hospital NHS Foundation Trust</v>
      </c>
      <c r="AT56" s="12">
        <v>53</v>
      </c>
      <c r="AU56" s="13">
        <f t="shared" si="56"/>
        <v>91</v>
      </c>
      <c r="AV56" s="12" t="s">
        <v>49</v>
      </c>
      <c r="AW56" s="3" t="str">
        <f t="shared" si="21"/>
        <v>Countess Of Chester Hospital NHS Foundation Trust</v>
      </c>
      <c r="AX56" s="12">
        <v>53</v>
      </c>
      <c r="AY56" s="13">
        <f t="shared" si="57"/>
        <v>85</v>
      </c>
      <c r="AZ56" s="12" t="s">
        <v>168</v>
      </c>
      <c r="BA56" s="3" t="str">
        <f t="shared" si="58"/>
        <v>Norfolk And Norwich University Hospital NHS Trust</v>
      </c>
      <c r="BC56" s="12">
        <v>53</v>
      </c>
      <c r="BD56" s="13">
        <f t="shared" si="59"/>
        <v>149</v>
      </c>
      <c r="BE56" s="12" t="s">
        <v>105</v>
      </c>
      <c r="BF56" s="3" t="str">
        <f t="shared" si="60"/>
        <v>University Hospital Of South Manchester NHS Foundation Trust</v>
      </c>
      <c r="BG56" s="12">
        <v>53</v>
      </c>
      <c r="BH56" s="13">
        <f t="shared" si="61"/>
        <v>8</v>
      </c>
      <c r="BI56" s="12" t="s">
        <v>1</v>
      </c>
      <c r="BJ56" s="3" t="str">
        <f t="shared" si="62"/>
        <v>Sherwood Forest Hospitals NHS Foundation Trust</v>
      </c>
      <c r="BL56" s="12">
        <v>53</v>
      </c>
      <c r="BM56" s="13">
        <f t="shared" si="63"/>
        <v>124</v>
      </c>
      <c r="BN56" s="12" t="s">
        <v>75</v>
      </c>
      <c r="BO56" s="3" t="str">
        <f t="shared" si="64"/>
        <v>University Hospitals Of Morecambe Bay NHS Trust</v>
      </c>
      <c r="BP56" s="12">
        <v>53</v>
      </c>
      <c r="BQ56" s="13">
        <f t="shared" si="65"/>
        <v>84</v>
      </c>
      <c r="BR56" s="12" t="s">
        <v>81</v>
      </c>
      <c r="BS56" s="3" t="str">
        <f t="shared" si="66"/>
        <v>Lancashire Teaching Hospitals NHS Foundation Trust</v>
      </c>
      <c r="BT56" s="3"/>
      <c r="BU56" s="12">
        <v>53</v>
      </c>
      <c r="BV56" s="13">
        <f t="shared" si="67"/>
        <v>62</v>
      </c>
      <c r="BW56" s="12" t="s">
        <v>128</v>
      </c>
      <c r="BX56" s="3" t="str">
        <f t="shared" si="68"/>
        <v>The Hillingdon Hospital NHS Trust</v>
      </c>
      <c r="BY56" s="12">
        <v>53</v>
      </c>
      <c r="BZ56" s="13">
        <f t="shared" si="69"/>
        <v>31</v>
      </c>
      <c r="CA56" s="12" t="s">
        <v>88</v>
      </c>
      <c r="CB56" s="3" t="str">
        <f t="shared" si="70"/>
        <v>University Hospitals Coventry And Warwickshire NHS</v>
      </c>
      <c r="CD56" s="12">
        <v>53</v>
      </c>
      <c r="CE56" s="13">
        <f t="shared" si="71"/>
        <v>41</v>
      </c>
      <c r="CF56" s="12" t="s">
        <v>165</v>
      </c>
      <c r="CG56" s="3" t="str">
        <f t="shared" si="72"/>
        <v>Mayday Healthcare NHS Trust</v>
      </c>
      <c r="CH56" s="12">
        <v>53</v>
      </c>
      <c r="CI56" s="13">
        <f t="shared" si="73"/>
        <v>2</v>
      </c>
      <c r="CJ56" s="12" t="s">
        <v>12</v>
      </c>
      <c r="CK56" s="3" t="str">
        <f t="shared" si="74"/>
        <v>Southend University Hospital NHS Foundation Trust</v>
      </c>
    </row>
    <row r="57" spans="1:89">
      <c r="A57" s="12">
        <v>54</v>
      </c>
      <c r="B57" s="13">
        <f t="shared" si="40"/>
        <v>116</v>
      </c>
      <c r="C57" s="12" t="s">
        <v>130</v>
      </c>
      <c r="D57" s="3" t="str">
        <f t="shared" si="41"/>
        <v>Aintree University Hospitals NHS Foundation Trust</v>
      </c>
      <c r="E57" s="12">
        <v>54</v>
      </c>
      <c r="F57" s="13">
        <f t="shared" si="42"/>
        <v>15</v>
      </c>
      <c r="G57" s="12" t="s">
        <v>31</v>
      </c>
      <c r="H57" s="3" t="str">
        <f t="shared" si="43"/>
        <v>Winchester And Eastleigh Healthcare NHS Trust</v>
      </c>
      <c r="J57" s="13">
        <v>54</v>
      </c>
      <c r="K57" s="13">
        <f t="shared" si="44"/>
        <v>64</v>
      </c>
      <c r="L57" s="12" t="s">
        <v>50</v>
      </c>
      <c r="M57" s="3" t="str">
        <f t="shared" si="45"/>
        <v>Queen Mary's Sidcup NHS Trust</v>
      </c>
      <c r="N57" s="13">
        <v>54</v>
      </c>
      <c r="O57" s="13">
        <f t="shared" si="46"/>
        <v>90</v>
      </c>
      <c r="P57" s="12" t="s">
        <v>23</v>
      </c>
      <c r="Q57" s="3" t="str">
        <f t="shared" si="47"/>
        <v>Salisbury NHS Foundation Trust</v>
      </c>
      <c r="R57" s="13"/>
      <c r="S57" s="12">
        <v>54</v>
      </c>
      <c r="T57" s="13">
        <f t="shared" si="48"/>
        <v>85</v>
      </c>
      <c r="U57" s="12" t="s">
        <v>163</v>
      </c>
      <c r="V57" s="3" t="str">
        <f t="shared" si="49"/>
        <v>Burton Hospitals NHS Trust</v>
      </c>
      <c r="W57" s="12">
        <v>54</v>
      </c>
      <c r="X57" s="13">
        <f t="shared" si="50"/>
        <v>115</v>
      </c>
      <c r="Y57" s="12" t="s">
        <v>21</v>
      </c>
      <c r="Z57" s="3" t="str">
        <f t="shared" si="51"/>
        <v>Queen Victoria Hospital NHS Foundation Trust</v>
      </c>
      <c r="AE57" s="3"/>
      <c r="AI57" s="3"/>
      <c r="AJ57" s="3"/>
      <c r="AK57" s="12">
        <v>54</v>
      </c>
      <c r="AL57" s="13">
        <f t="shared" si="52"/>
        <v>87</v>
      </c>
      <c r="AM57" s="12" t="s">
        <v>105</v>
      </c>
      <c r="AN57" s="3" t="str">
        <f t="shared" si="53"/>
        <v>University Hospital Of South Manchester NHS Foundation Trust</v>
      </c>
      <c r="AO57" s="12">
        <v>54</v>
      </c>
      <c r="AP57" s="12">
        <f t="shared" si="54"/>
        <v>125</v>
      </c>
      <c r="AQ57" s="12" t="s">
        <v>55</v>
      </c>
      <c r="AR57" s="3" t="str">
        <f t="shared" si="55"/>
        <v>Hinchingbrooke Health Care NHS Trust</v>
      </c>
      <c r="AT57" s="12">
        <v>54</v>
      </c>
      <c r="AU57" s="13">
        <f t="shared" si="56"/>
        <v>37</v>
      </c>
      <c r="AV57" s="12" t="s">
        <v>10</v>
      </c>
      <c r="AW57" s="3" t="str">
        <f t="shared" si="21"/>
        <v>University Hospitals Of Leicester NHS Trust</v>
      </c>
      <c r="AX57" s="12">
        <v>54</v>
      </c>
      <c r="AY57" s="13">
        <f t="shared" si="57"/>
        <v>70</v>
      </c>
      <c r="AZ57" s="12" t="s">
        <v>54</v>
      </c>
      <c r="BA57" s="3" t="str">
        <f t="shared" si="58"/>
        <v>Luton And Dunstable Hospital NHS Foundation Trust</v>
      </c>
      <c r="BC57" s="12">
        <v>54</v>
      </c>
      <c r="BD57" s="13">
        <f t="shared" si="59"/>
        <v>12</v>
      </c>
      <c r="BE57" s="12" t="s">
        <v>48</v>
      </c>
      <c r="BF57" s="3" t="str">
        <f t="shared" si="60"/>
        <v>Newham University Hospital NHS Trust</v>
      </c>
      <c r="BG57" s="12">
        <v>54</v>
      </c>
      <c r="BH57" s="13">
        <f t="shared" si="61"/>
        <v>17</v>
      </c>
      <c r="BI57" s="12" t="s">
        <v>53</v>
      </c>
      <c r="BJ57" s="3" t="str">
        <f t="shared" si="62"/>
        <v>Northampton General Hospital NHS Trust</v>
      </c>
      <c r="BL57" s="12">
        <v>54</v>
      </c>
      <c r="BM57" s="13">
        <f t="shared" si="63"/>
        <v>5</v>
      </c>
      <c r="BN57" s="12" t="s">
        <v>61</v>
      </c>
      <c r="BO57" s="3" t="str">
        <f t="shared" si="64"/>
        <v>West Dorset General Hospitals NHS Trust</v>
      </c>
      <c r="BP57" s="12">
        <v>54</v>
      </c>
      <c r="BQ57" s="13">
        <f t="shared" si="65"/>
        <v>148</v>
      </c>
      <c r="BR57" s="12" t="s">
        <v>100</v>
      </c>
      <c r="BS57" s="3" t="str">
        <f t="shared" si="66"/>
        <v>Northern Lincolnshire And Goole Hospitals NHS Trust</v>
      </c>
      <c r="BT57" s="3"/>
      <c r="BU57" s="12">
        <v>54</v>
      </c>
      <c r="BV57" s="13">
        <f t="shared" si="67"/>
        <v>133</v>
      </c>
      <c r="BW57" s="12" t="s">
        <v>119</v>
      </c>
      <c r="BX57" s="3" t="str">
        <f t="shared" si="68"/>
        <v>East And North Hertfordshire NHS Trust</v>
      </c>
      <c r="BY57" s="12">
        <v>54</v>
      </c>
      <c r="BZ57" s="13">
        <f t="shared" si="69"/>
        <v>64</v>
      </c>
      <c r="CA57" s="12" t="s">
        <v>153</v>
      </c>
      <c r="CB57" s="3" t="str">
        <f t="shared" si="70"/>
        <v>West Hertfordshire Hospitals NHS Trust</v>
      </c>
      <c r="CD57" s="12">
        <v>54</v>
      </c>
      <c r="CE57" s="13">
        <f t="shared" si="71"/>
        <v>88</v>
      </c>
      <c r="CF57" s="12" t="s">
        <v>104</v>
      </c>
      <c r="CG57" s="3" t="str">
        <f t="shared" si="72"/>
        <v>Trafford Healthcare NHS Trust</v>
      </c>
      <c r="CH57" s="12">
        <v>54</v>
      </c>
      <c r="CI57" s="13">
        <f t="shared" si="73"/>
        <v>24</v>
      </c>
      <c r="CJ57" s="12" t="s">
        <v>62</v>
      </c>
      <c r="CK57" s="3" t="str">
        <f t="shared" si="74"/>
        <v>Yeovil District Hospital NHS Foundation Trust</v>
      </c>
    </row>
    <row r="58" spans="1:89">
      <c r="A58" s="12">
        <v>55</v>
      </c>
      <c r="B58" s="13">
        <f t="shared" si="40"/>
        <v>1</v>
      </c>
      <c r="C58" s="12" t="s">
        <v>13</v>
      </c>
      <c r="D58" s="3" t="str">
        <f t="shared" si="41"/>
        <v>Royal Brompton And Harefield NHS Trust</v>
      </c>
      <c r="E58" s="12">
        <v>55</v>
      </c>
      <c r="F58" s="13">
        <f t="shared" si="42"/>
        <v>95</v>
      </c>
      <c r="G58" s="12" t="s">
        <v>69</v>
      </c>
      <c r="H58" s="3" t="str">
        <f t="shared" si="43"/>
        <v>Derby Hospitals NHS Foundation Trust</v>
      </c>
      <c r="J58" s="13">
        <v>55</v>
      </c>
      <c r="K58" s="13">
        <f t="shared" si="44"/>
        <v>140</v>
      </c>
      <c r="L58" s="12" t="s">
        <v>105</v>
      </c>
      <c r="M58" s="3" t="str">
        <f t="shared" si="45"/>
        <v>University Hospital Of South Manchester NHS Foundation Trust</v>
      </c>
      <c r="N58" s="13">
        <v>55</v>
      </c>
      <c r="O58" s="13">
        <f t="shared" si="46"/>
        <v>27</v>
      </c>
      <c r="P58" s="12" t="s">
        <v>77</v>
      </c>
      <c r="Q58" s="3" t="str">
        <f t="shared" si="47"/>
        <v>East Kent Hospitals NHS Trust</v>
      </c>
      <c r="R58" s="13"/>
      <c r="S58" s="12">
        <v>55</v>
      </c>
      <c r="T58" s="13">
        <f t="shared" si="48"/>
        <v>63</v>
      </c>
      <c r="U58" s="12" t="s">
        <v>93</v>
      </c>
      <c r="V58" s="3" t="str">
        <f t="shared" si="49"/>
        <v>Medway NHS Trust</v>
      </c>
      <c r="W58" s="12">
        <v>55</v>
      </c>
      <c r="X58" s="13">
        <f t="shared" si="50"/>
        <v>50</v>
      </c>
      <c r="Y58" s="12" t="s">
        <v>69</v>
      </c>
      <c r="Z58" s="3" t="str">
        <f t="shared" si="51"/>
        <v>Derby Hospitals NHS Foundation Trust</v>
      </c>
      <c r="AE58" s="3"/>
      <c r="AI58" s="3"/>
      <c r="AJ58" s="3"/>
      <c r="AK58" s="12">
        <v>55</v>
      </c>
      <c r="AL58" s="13">
        <f t="shared" si="52"/>
        <v>50</v>
      </c>
      <c r="AM58" s="12" t="s">
        <v>93</v>
      </c>
      <c r="AN58" s="3" t="str">
        <f t="shared" si="53"/>
        <v>Medway NHS Trust</v>
      </c>
      <c r="AO58" s="12">
        <v>55</v>
      </c>
      <c r="AP58" s="12">
        <f t="shared" si="54"/>
        <v>136</v>
      </c>
      <c r="AQ58" s="12" t="s">
        <v>104</v>
      </c>
      <c r="AR58" s="3" t="str">
        <f t="shared" si="55"/>
        <v>Trafford Healthcare NHS Trust</v>
      </c>
      <c r="AT58" s="12">
        <v>55</v>
      </c>
      <c r="AU58" s="13">
        <f t="shared" si="56"/>
        <v>28</v>
      </c>
      <c r="AV58" s="12" t="s">
        <v>77</v>
      </c>
      <c r="AW58" s="3" t="str">
        <f t="shared" si="21"/>
        <v>East Kent Hospitals NHS Trust</v>
      </c>
      <c r="AX58" s="12">
        <v>55</v>
      </c>
      <c r="AY58" s="13">
        <f t="shared" si="57"/>
        <v>131</v>
      </c>
      <c r="AZ58" s="12" t="s">
        <v>154</v>
      </c>
      <c r="BA58" s="3" t="str">
        <f t="shared" si="58"/>
        <v>Epsom And St Helier University Hospitals NHS Trust</v>
      </c>
      <c r="BC58" s="12">
        <v>55</v>
      </c>
      <c r="BD58" s="13">
        <f t="shared" si="59"/>
        <v>33</v>
      </c>
      <c r="BE58" s="12" t="s">
        <v>54</v>
      </c>
      <c r="BF58" s="3" t="str">
        <f t="shared" si="60"/>
        <v>Luton And Dunstable Hospital NHS Foundation Trust</v>
      </c>
      <c r="BG58" s="12">
        <v>55</v>
      </c>
      <c r="BH58" s="13">
        <f t="shared" si="61"/>
        <v>37</v>
      </c>
      <c r="BI58" s="12" t="s">
        <v>70</v>
      </c>
      <c r="BJ58" s="3" t="str">
        <f t="shared" si="62"/>
        <v>The Queen Elizabeth Hospital King's Lynn NHS Trust</v>
      </c>
      <c r="BL58" s="12">
        <v>55</v>
      </c>
      <c r="BM58" s="13">
        <f t="shared" si="63"/>
        <v>104</v>
      </c>
      <c r="BN58" s="12" t="s">
        <v>106</v>
      </c>
      <c r="BO58" s="3" t="str">
        <f t="shared" si="64"/>
        <v>Royal Surrey County Hospital NHS Trust</v>
      </c>
      <c r="BP58" s="12">
        <v>55</v>
      </c>
      <c r="BQ58" s="13">
        <f t="shared" si="65"/>
        <v>71</v>
      </c>
      <c r="BR58" s="12" t="s">
        <v>164</v>
      </c>
      <c r="BS58" s="3" t="str">
        <f t="shared" si="66"/>
        <v>East Cheshire NHS Trust</v>
      </c>
      <c r="BT58" s="3"/>
      <c r="BU58" s="12">
        <v>55</v>
      </c>
      <c r="BV58" s="13">
        <f t="shared" si="67"/>
        <v>139</v>
      </c>
      <c r="BW58" s="12" t="s">
        <v>101</v>
      </c>
      <c r="BX58" s="3" t="str">
        <f t="shared" si="68"/>
        <v>Chelsea And Westminster Hospital NHS Foundation Trust</v>
      </c>
      <c r="BY58" s="12">
        <v>55</v>
      </c>
      <c r="BZ58" s="13">
        <f t="shared" si="69"/>
        <v>15</v>
      </c>
      <c r="CA58" s="12" t="s">
        <v>86</v>
      </c>
      <c r="CB58" s="3" t="str">
        <f t="shared" si="70"/>
        <v>Mid Staffordshire General Hospitals NHS Trust</v>
      </c>
      <c r="CD58" s="12">
        <v>55</v>
      </c>
      <c r="CE58" s="13">
        <f t="shared" si="71"/>
        <v>14</v>
      </c>
      <c r="CF58" s="12" t="s">
        <v>10</v>
      </c>
      <c r="CG58" s="3" t="str">
        <f t="shared" si="72"/>
        <v>University Hospitals Of Leicester NHS Trust</v>
      </c>
      <c r="CH58" s="12">
        <v>55</v>
      </c>
      <c r="CI58" s="13">
        <f t="shared" si="73"/>
        <v>14</v>
      </c>
      <c r="CJ58" s="12" t="s">
        <v>22</v>
      </c>
      <c r="CK58" s="3" t="str">
        <f t="shared" si="74"/>
        <v>University Hospital Birmingham NHS Foundation Trust</v>
      </c>
    </row>
    <row r="59" spans="1:89">
      <c r="A59" s="12">
        <v>56</v>
      </c>
      <c r="B59" s="13">
        <f t="shared" si="40"/>
        <v>77</v>
      </c>
      <c r="C59" s="12" t="s">
        <v>2</v>
      </c>
      <c r="D59" s="3" t="str">
        <f t="shared" si="41"/>
        <v>West Suffolk Hospitals NHS Trust</v>
      </c>
      <c r="E59" s="12">
        <v>56</v>
      </c>
      <c r="F59" s="13">
        <f t="shared" si="42"/>
        <v>87</v>
      </c>
      <c r="G59" s="12" t="s">
        <v>105</v>
      </c>
      <c r="H59" s="3" t="str">
        <f t="shared" si="43"/>
        <v>University Hospital Of South Manchester NHS Foundation Trust</v>
      </c>
      <c r="J59" s="13">
        <v>56</v>
      </c>
      <c r="K59" s="13">
        <f t="shared" si="44"/>
        <v>82</v>
      </c>
      <c r="L59" s="12" t="s">
        <v>131</v>
      </c>
      <c r="M59" s="3" t="str">
        <f t="shared" si="45"/>
        <v>Mid Yorkshire Hospitals NHS Trust</v>
      </c>
      <c r="N59" s="13">
        <v>56</v>
      </c>
      <c r="O59" s="13">
        <f t="shared" si="46"/>
        <v>67</v>
      </c>
      <c r="P59" s="12" t="s">
        <v>30</v>
      </c>
      <c r="Q59" s="3" t="str">
        <f t="shared" si="47"/>
        <v>Royal Devon And Exeter NHS Foundation Trust</v>
      </c>
      <c r="R59" s="13"/>
      <c r="S59" s="12">
        <v>56</v>
      </c>
      <c r="T59" s="13">
        <f t="shared" si="48"/>
        <v>18</v>
      </c>
      <c r="U59" s="12" t="s">
        <v>31</v>
      </c>
      <c r="V59" s="3" t="str">
        <f t="shared" si="49"/>
        <v>Winchester And Eastleigh Healthcare NHS Trust</v>
      </c>
      <c r="W59" s="12">
        <v>56</v>
      </c>
      <c r="X59" s="13">
        <f t="shared" si="50"/>
        <v>99</v>
      </c>
      <c r="Y59" s="12" t="s">
        <v>58</v>
      </c>
      <c r="Z59" s="3" t="str">
        <f t="shared" si="51"/>
        <v>Brighton And Sussex University Hospitals NHS Trust</v>
      </c>
      <c r="AE59" s="3"/>
      <c r="AI59" s="3"/>
      <c r="AJ59" s="3"/>
      <c r="AK59" s="12">
        <v>56</v>
      </c>
      <c r="AL59" s="13">
        <f t="shared" si="52"/>
        <v>144</v>
      </c>
      <c r="AM59" s="12" t="s">
        <v>46</v>
      </c>
      <c r="AN59" s="3" t="str">
        <f t="shared" si="53"/>
        <v>King's College Hospital NHS Foundation Trust</v>
      </c>
      <c r="AO59" s="12">
        <v>56</v>
      </c>
      <c r="AP59" s="12">
        <f t="shared" si="54"/>
        <v>105</v>
      </c>
      <c r="AQ59" s="12" t="s">
        <v>157</v>
      </c>
      <c r="AR59" s="3" t="str">
        <f t="shared" si="55"/>
        <v>Wirral Hospital NHS Trust</v>
      </c>
      <c r="AT59" s="12">
        <v>56</v>
      </c>
      <c r="AU59" s="13">
        <f t="shared" si="56"/>
        <v>30</v>
      </c>
      <c r="AV59" s="12" t="s">
        <v>61</v>
      </c>
      <c r="AW59" s="3" t="str">
        <f t="shared" si="21"/>
        <v>West Dorset General Hospitals NHS Trust</v>
      </c>
      <c r="AX59" s="12">
        <v>56</v>
      </c>
      <c r="AY59" s="13">
        <f t="shared" si="57"/>
        <v>27</v>
      </c>
      <c r="AZ59" s="12" t="s">
        <v>15</v>
      </c>
      <c r="BA59" s="3" t="str">
        <f t="shared" si="58"/>
        <v>Shrewsbury And Telford Hospital NHS Trust</v>
      </c>
      <c r="BC59" s="12">
        <v>56</v>
      </c>
      <c r="BD59" s="13">
        <f t="shared" si="59"/>
        <v>26</v>
      </c>
      <c r="BE59" s="12" t="s">
        <v>94</v>
      </c>
      <c r="BF59" s="3" t="str">
        <f t="shared" si="60"/>
        <v>Harrogate And District NHS Foundation Trust</v>
      </c>
      <c r="BG59" s="12">
        <v>56</v>
      </c>
      <c r="BH59" s="13">
        <f t="shared" si="61"/>
        <v>136</v>
      </c>
      <c r="BI59" s="12" t="s">
        <v>90</v>
      </c>
      <c r="BJ59" s="3" t="str">
        <f t="shared" si="62"/>
        <v>Mid Essex Hospital Services NHS Trust</v>
      </c>
      <c r="BL59" s="12">
        <v>56</v>
      </c>
      <c r="BM59" s="13">
        <f t="shared" si="63"/>
        <v>110</v>
      </c>
      <c r="BN59" s="12" t="s">
        <v>23</v>
      </c>
      <c r="BO59" s="3" t="str">
        <f t="shared" si="64"/>
        <v>Salisbury NHS Foundation Trust</v>
      </c>
      <c r="BP59" s="12">
        <v>56</v>
      </c>
      <c r="BQ59" s="13">
        <f t="shared" si="65"/>
        <v>42</v>
      </c>
      <c r="BR59" s="12" t="s">
        <v>29</v>
      </c>
      <c r="BS59" s="3" t="str">
        <f t="shared" si="66"/>
        <v>North West London Hospitals NHS Trust</v>
      </c>
      <c r="BT59" s="3"/>
      <c r="BU59" s="12">
        <v>56</v>
      </c>
      <c r="BV59" s="13">
        <f t="shared" si="67"/>
        <v>124</v>
      </c>
      <c r="BW59" s="12" t="s">
        <v>168</v>
      </c>
      <c r="BX59" s="3" t="str">
        <f t="shared" si="68"/>
        <v>Norfolk And Norwich University Hospital NHS Trust</v>
      </c>
      <c r="BY59" s="12">
        <v>56</v>
      </c>
      <c r="BZ59" s="13">
        <f t="shared" si="69"/>
        <v>82</v>
      </c>
      <c r="CA59" s="12" t="s">
        <v>162</v>
      </c>
      <c r="CB59" s="3" t="str">
        <f t="shared" si="70"/>
        <v>Royal Cornwall Hospitals NHS Trust</v>
      </c>
      <c r="CD59" s="12">
        <v>56</v>
      </c>
      <c r="CE59" s="13">
        <f t="shared" si="71"/>
        <v>62</v>
      </c>
      <c r="CF59" s="12" t="s">
        <v>64</v>
      </c>
      <c r="CG59" s="3" t="str">
        <f t="shared" si="72"/>
        <v>North Bristol NHS Trust</v>
      </c>
      <c r="CH59" s="12">
        <v>56</v>
      </c>
      <c r="CI59" s="13">
        <f t="shared" si="73"/>
        <v>71</v>
      </c>
      <c r="CJ59" s="12" t="s">
        <v>96</v>
      </c>
      <c r="CK59" s="3" t="str">
        <f t="shared" si="74"/>
        <v>The Whittington Hospital NHS Trust</v>
      </c>
    </row>
    <row r="60" spans="1:89">
      <c r="A60" s="12">
        <v>57</v>
      </c>
      <c r="B60" s="13">
        <f t="shared" si="40"/>
        <v>135</v>
      </c>
      <c r="C60" s="12" t="s">
        <v>73</v>
      </c>
      <c r="D60" s="3" t="str">
        <f t="shared" si="41"/>
        <v>Homerton University Hospital NHS Foundation Trust</v>
      </c>
      <c r="E60" s="12">
        <v>57</v>
      </c>
      <c r="F60" s="13">
        <f t="shared" si="42"/>
        <v>89</v>
      </c>
      <c r="G60" s="12" t="s">
        <v>66</v>
      </c>
      <c r="H60" s="3" t="str">
        <f t="shared" si="43"/>
        <v>Buckinghamshire Hospitals NHS Trust</v>
      </c>
      <c r="J60" s="13">
        <v>57</v>
      </c>
      <c r="K60" s="13">
        <f t="shared" si="44"/>
        <v>81</v>
      </c>
      <c r="L60" s="12" t="s">
        <v>155</v>
      </c>
      <c r="M60" s="3" t="str">
        <f t="shared" si="45"/>
        <v>Milton Keynes General Hospital NHS Trust</v>
      </c>
      <c r="N60" s="13">
        <v>57</v>
      </c>
      <c r="O60" s="13">
        <f t="shared" si="46"/>
        <v>36</v>
      </c>
      <c r="P60" s="12" t="s">
        <v>53</v>
      </c>
      <c r="Q60" s="3" t="str">
        <f t="shared" si="47"/>
        <v>Northampton General Hospital NHS Trust</v>
      </c>
      <c r="R60" s="13"/>
      <c r="S60" s="12">
        <v>57</v>
      </c>
      <c r="T60" s="13">
        <f t="shared" si="48"/>
        <v>10</v>
      </c>
      <c r="U60" s="12" t="s">
        <v>59</v>
      </c>
      <c r="V60" s="3" t="str">
        <f t="shared" si="49"/>
        <v>George Eliot Hospital NHS Trust</v>
      </c>
      <c r="W60" s="12">
        <v>57</v>
      </c>
      <c r="X60" s="13">
        <f t="shared" si="50"/>
        <v>114</v>
      </c>
      <c r="Y60" s="12" t="s">
        <v>24</v>
      </c>
      <c r="Z60" s="3" t="str">
        <f t="shared" si="51"/>
        <v>South Devon Healthcare NHS Foundation Trust</v>
      </c>
      <c r="AE60" s="3"/>
      <c r="AI60" s="3"/>
      <c r="AJ60" s="3"/>
      <c r="AK60" s="12">
        <v>57</v>
      </c>
      <c r="AL60" s="13">
        <f t="shared" si="52"/>
        <v>106</v>
      </c>
      <c r="AM60" s="12" t="s">
        <v>118</v>
      </c>
      <c r="AN60" s="3" t="str">
        <f t="shared" si="53"/>
        <v>Sheffield Teaching Hospitals NHS Foundation Trust</v>
      </c>
      <c r="AO60" s="12">
        <v>57</v>
      </c>
      <c r="AP60" s="12">
        <f t="shared" si="54"/>
        <v>43</v>
      </c>
      <c r="AQ60" s="12" t="s">
        <v>124</v>
      </c>
      <c r="AR60" s="3" t="str">
        <f t="shared" si="55"/>
        <v>Kettering General Hospital NHS Trust</v>
      </c>
      <c r="AT60" s="12">
        <v>57</v>
      </c>
      <c r="AU60" s="13">
        <f t="shared" si="56"/>
        <v>21</v>
      </c>
      <c r="AV60" s="12" t="s">
        <v>87</v>
      </c>
      <c r="AW60" s="3" t="str">
        <f t="shared" si="21"/>
        <v>Nottingham University Hospitals NHS Trust</v>
      </c>
      <c r="AX60" s="12">
        <v>57</v>
      </c>
      <c r="AY60" s="13">
        <f t="shared" si="57"/>
        <v>20</v>
      </c>
      <c r="AZ60" s="12" t="s">
        <v>27</v>
      </c>
      <c r="BA60" s="3" t="str">
        <f t="shared" si="58"/>
        <v>North Tees And Hartlepool NHS Trust</v>
      </c>
      <c r="BC60" s="12">
        <v>57</v>
      </c>
      <c r="BD60" s="13">
        <f t="shared" si="59"/>
        <v>82</v>
      </c>
      <c r="BE60" s="12" t="s">
        <v>165</v>
      </c>
      <c r="BF60" s="3" t="str">
        <f t="shared" si="60"/>
        <v>Mayday Healthcare NHS Trust</v>
      </c>
      <c r="BG60" s="12">
        <v>57</v>
      </c>
      <c r="BH60" s="13">
        <f t="shared" si="61"/>
        <v>100</v>
      </c>
      <c r="BI60" s="12" t="s">
        <v>93</v>
      </c>
      <c r="BJ60" s="3" t="str">
        <f t="shared" si="62"/>
        <v>Medway NHS Trust</v>
      </c>
      <c r="BL60" s="12">
        <v>57</v>
      </c>
      <c r="BM60" s="13">
        <f t="shared" si="63"/>
        <v>74</v>
      </c>
      <c r="BN60" s="12" t="s">
        <v>170</v>
      </c>
      <c r="BO60" s="3" t="str">
        <f t="shared" si="64"/>
        <v>Peterborough And Stamford Hospitals NHS Foundation Trust</v>
      </c>
      <c r="BP60" s="12">
        <v>57</v>
      </c>
      <c r="BQ60" s="13">
        <f t="shared" si="65"/>
        <v>19</v>
      </c>
      <c r="BR60" s="12" t="s">
        <v>152</v>
      </c>
      <c r="BS60" s="3" t="str">
        <f t="shared" si="66"/>
        <v>Ipswich Hospital NHS Trust</v>
      </c>
      <c r="BT60" s="3"/>
      <c r="BU60" s="12">
        <v>57</v>
      </c>
      <c r="BV60" s="13">
        <f t="shared" si="67"/>
        <v>6</v>
      </c>
      <c r="BW60" s="12" t="s">
        <v>70</v>
      </c>
      <c r="BX60" s="3" t="str">
        <f t="shared" si="68"/>
        <v>The Queen Elizabeth Hospital King's Lynn NHS Trust</v>
      </c>
      <c r="BY60" s="12">
        <v>57</v>
      </c>
      <c r="BZ60" s="13">
        <f t="shared" si="69"/>
        <v>132</v>
      </c>
      <c r="CA60" s="12" t="s">
        <v>127</v>
      </c>
      <c r="CB60" s="3" t="str">
        <f t="shared" si="70"/>
        <v>Whipps Cross University Hospital NHS Trust</v>
      </c>
      <c r="CD60" s="12">
        <v>57</v>
      </c>
      <c r="CE60" s="13">
        <f t="shared" si="71"/>
        <v>80</v>
      </c>
      <c r="CF60" s="12" t="s">
        <v>155</v>
      </c>
      <c r="CG60" s="3" t="str">
        <f t="shared" si="72"/>
        <v>Milton Keynes General Hospital NHS Trust</v>
      </c>
      <c r="CH60" s="12">
        <v>57</v>
      </c>
      <c r="CI60" s="13">
        <f t="shared" si="73"/>
        <v>48</v>
      </c>
      <c r="CJ60" s="12" t="s">
        <v>28</v>
      </c>
      <c r="CK60" s="3" t="str">
        <f t="shared" si="74"/>
        <v>Frimley Park Hospital NHS Foundation Trust</v>
      </c>
    </row>
    <row r="61" spans="1:89">
      <c r="A61" s="12">
        <v>58</v>
      </c>
      <c r="B61" s="13">
        <f t="shared" si="40"/>
        <v>117</v>
      </c>
      <c r="C61" s="12" t="s">
        <v>75</v>
      </c>
      <c r="D61" s="3" t="str">
        <f t="shared" si="41"/>
        <v>University Hospitals Of Morecambe Bay NHS Trust</v>
      </c>
      <c r="E61" s="12">
        <v>58</v>
      </c>
      <c r="F61" s="13">
        <f t="shared" si="42"/>
        <v>137</v>
      </c>
      <c r="G61" s="12" t="s">
        <v>112</v>
      </c>
      <c r="H61" s="3" t="str">
        <f t="shared" si="43"/>
        <v>James Paget University Hospitals NHS Foundation Trust</v>
      </c>
      <c r="J61" s="13">
        <v>58</v>
      </c>
      <c r="K61" s="13">
        <f t="shared" si="44"/>
        <v>86</v>
      </c>
      <c r="L61" s="12" t="s">
        <v>15</v>
      </c>
      <c r="M61" s="3" t="str">
        <f t="shared" si="45"/>
        <v>Shrewsbury And Telford Hospital NHS Trust</v>
      </c>
      <c r="N61" s="13">
        <v>58</v>
      </c>
      <c r="O61" s="13">
        <f t="shared" si="46"/>
        <v>133</v>
      </c>
      <c r="P61" s="12" t="s">
        <v>38</v>
      </c>
      <c r="Q61" s="3" t="str">
        <f t="shared" si="47"/>
        <v>Gateshead Health NHS Foundation Trust</v>
      </c>
      <c r="R61" s="13"/>
      <c r="S61" s="12">
        <v>58</v>
      </c>
      <c r="T61" s="13">
        <f t="shared" si="48"/>
        <v>26</v>
      </c>
      <c r="U61" s="12" t="s">
        <v>88</v>
      </c>
      <c r="V61" s="3" t="str">
        <f t="shared" si="49"/>
        <v>University Hospitals Coventry And Warwickshire NHS</v>
      </c>
      <c r="W61" s="12">
        <v>58</v>
      </c>
      <c r="X61" s="13">
        <f t="shared" si="50"/>
        <v>121</v>
      </c>
      <c r="Y61" s="12" t="s">
        <v>82</v>
      </c>
      <c r="Z61" s="3" t="str">
        <f t="shared" si="51"/>
        <v>City Hospitals Sunderland NHS Foundation Trust</v>
      </c>
      <c r="AE61" s="3"/>
      <c r="AI61" s="3"/>
      <c r="AJ61" s="3"/>
      <c r="AK61" s="12">
        <v>58</v>
      </c>
      <c r="AL61" s="13">
        <f t="shared" si="52"/>
        <v>116</v>
      </c>
      <c r="AM61" s="12" t="s">
        <v>131</v>
      </c>
      <c r="AN61" s="3" t="str">
        <f t="shared" si="53"/>
        <v>Mid Yorkshire Hospitals NHS Trust</v>
      </c>
      <c r="AO61" s="12">
        <v>58</v>
      </c>
      <c r="AP61" s="12">
        <f t="shared" si="54"/>
        <v>95</v>
      </c>
      <c r="AQ61" s="12" t="s">
        <v>84</v>
      </c>
      <c r="AR61" s="3" t="str">
        <f t="shared" si="55"/>
        <v>County Durham And Darlington NHS Foundation Trust</v>
      </c>
      <c r="AT61" s="12">
        <v>58</v>
      </c>
      <c r="AU61" s="13">
        <f t="shared" si="56"/>
        <v>44</v>
      </c>
      <c r="AV61" s="12" t="s">
        <v>159</v>
      </c>
      <c r="AW61" s="3" t="str">
        <f t="shared" si="21"/>
        <v>Heart Of England NHS Foundation Trust</v>
      </c>
      <c r="AX61" s="12">
        <v>58</v>
      </c>
      <c r="AY61" s="13">
        <f t="shared" si="57"/>
        <v>52</v>
      </c>
      <c r="AZ61" s="12" t="s">
        <v>95</v>
      </c>
      <c r="BA61" s="3" t="str">
        <f t="shared" si="58"/>
        <v>Bromley Hospitals NHS Trust</v>
      </c>
      <c r="BC61" s="12">
        <v>58</v>
      </c>
      <c r="BD61" s="13">
        <f t="shared" si="59"/>
        <v>46</v>
      </c>
      <c r="BE61" s="12" t="s">
        <v>107</v>
      </c>
      <c r="BF61" s="3" t="str">
        <f t="shared" si="60"/>
        <v>Bradford Teaching Hospitals NHS Foundation Trust</v>
      </c>
      <c r="BG61" s="12">
        <v>58</v>
      </c>
      <c r="BH61" s="13">
        <f t="shared" si="61"/>
        <v>59</v>
      </c>
      <c r="BI61" s="12" t="s">
        <v>58</v>
      </c>
      <c r="BJ61" s="3" t="str">
        <f t="shared" si="62"/>
        <v>Brighton And Sussex University Hospitals NHS Trust</v>
      </c>
      <c r="BL61" s="12">
        <v>58</v>
      </c>
      <c r="BM61" s="13">
        <f t="shared" si="63"/>
        <v>103</v>
      </c>
      <c r="BN61" s="12" t="s">
        <v>165</v>
      </c>
      <c r="BO61" s="3" t="str">
        <f t="shared" si="64"/>
        <v>Mayday Healthcare NHS Trust</v>
      </c>
      <c r="BP61" s="12">
        <v>58</v>
      </c>
      <c r="BQ61" s="13">
        <f t="shared" si="65"/>
        <v>13</v>
      </c>
      <c r="BR61" s="12" t="s">
        <v>73</v>
      </c>
      <c r="BS61" s="3" t="str">
        <f t="shared" si="66"/>
        <v>Homerton University Hospital NHS Foundation Trust</v>
      </c>
      <c r="BT61" s="3"/>
      <c r="BU61" s="12">
        <v>58</v>
      </c>
      <c r="BV61" s="13">
        <f t="shared" si="67"/>
        <v>35</v>
      </c>
      <c r="BW61" s="12" t="s">
        <v>51</v>
      </c>
      <c r="BX61" s="3" t="str">
        <f t="shared" si="68"/>
        <v>Northern Devon Healthcare NHS Trust</v>
      </c>
      <c r="BY61" s="12">
        <v>58</v>
      </c>
      <c r="BZ61" s="13">
        <f t="shared" si="69"/>
        <v>21</v>
      </c>
      <c r="CA61" s="12" t="s">
        <v>87</v>
      </c>
      <c r="CB61" s="3" t="str">
        <f t="shared" si="70"/>
        <v>Nottingham University Hospitals NHS Trust</v>
      </c>
      <c r="CD61" s="12">
        <v>58</v>
      </c>
      <c r="CE61" s="13">
        <f t="shared" si="71"/>
        <v>116</v>
      </c>
      <c r="CF61" s="12" t="s">
        <v>65</v>
      </c>
      <c r="CG61" s="3" t="str">
        <f t="shared" si="72"/>
        <v>United Bristol Healthcare NHS Trust</v>
      </c>
      <c r="CH61" s="12">
        <v>58</v>
      </c>
      <c r="CI61" s="13">
        <f t="shared" si="73"/>
        <v>110</v>
      </c>
      <c r="CJ61" s="12" t="s">
        <v>19</v>
      </c>
      <c r="CK61" s="3" t="str">
        <f t="shared" si="74"/>
        <v>Southampton University Hospitals NHS Trust</v>
      </c>
    </row>
    <row r="62" spans="1:89">
      <c r="A62" s="12">
        <v>59</v>
      </c>
      <c r="B62" s="13">
        <f t="shared" si="40"/>
        <v>88</v>
      </c>
      <c r="C62" s="12" t="s">
        <v>86</v>
      </c>
      <c r="D62" s="3" t="str">
        <f t="shared" si="41"/>
        <v>Mid Staffordshire General Hospitals NHS Trust</v>
      </c>
      <c r="E62" s="12">
        <v>59</v>
      </c>
      <c r="F62" s="13">
        <f t="shared" si="42"/>
        <v>11</v>
      </c>
      <c r="G62" s="12" t="s">
        <v>95</v>
      </c>
      <c r="H62" s="3" t="str">
        <f t="shared" si="43"/>
        <v>Bromley Hospitals NHS Trust</v>
      </c>
      <c r="J62" s="13">
        <v>59</v>
      </c>
      <c r="K62" s="13">
        <f t="shared" si="44"/>
        <v>10</v>
      </c>
      <c r="L62" s="12" t="s">
        <v>54</v>
      </c>
      <c r="M62" s="3" t="str">
        <f t="shared" si="45"/>
        <v>Luton And Dunstable Hospital NHS Foundation Trust</v>
      </c>
      <c r="N62" s="13">
        <v>59</v>
      </c>
      <c r="O62" s="13">
        <f t="shared" si="46"/>
        <v>112</v>
      </c>
      <c r="P62" s="12" t="s">
        <v>128</v>
      </c>
      <c r="Q62" s="3" t="str">
        <f t="shared" si="47"/>
        <v>The Hillingdon Hospital NHS Trust</v>
      </c>
      <c r="R62" s="13"/>
      <c r="S62" s="12">
        <v>59</v>
      </c>
      <c r="T62" s="13">
        <f t="shared" si="48"/>
        <v>94</v>
      </c>
      <c r="U62" s="12" t="s">
        <v>119</v>
      </c>
      <c r="V62" s="3" t="str">
        <f t="shared" si="49"/>
        <v>East And North Hertfordshire NHS Trust</v>
      </c>
      <c r="W62" s="12">
        <v>59</v>
      </c>
      <c r="X62" s="13">
        <f t="shared" si="50"/>
        <v>53</v>
      </c>
      <c r="Y62" s="12" t="s">
        <v>25</v>
      </c>
      <c r="Z62" s="3" t="str">
        <f t="shared" si="51"/>
        <v>North Cheshire Hospitals NHS Trust</v>
      </c>
      <c r="AE62" s="3"/>
      <c r="AI62" s="3"/>
      <c r="AJ62" s="3"/>
      <c r="AK62" s="12">
        <v>59</v>
      </c>
      <c r="AL62" s="13">
        <f t="shared" si="52"/>
        <v>118</v>
      </c>
      <c r="AM62" s="12" t="s">
        <v>163</v>
      </c>
      <c r="AN62" s="3" t="str">
        <f t="shared" si="53"/>
        <v>Burton Hospitals NHS Trust</v>
      </c>
      <c r="AO62" s="12">
        <v>59</v>
      </c>
      <c r="AP62" s="12">
        <f t="shared" si="54"/>
        <v>63</v>
      </c>
      <c r="AQ62" s="12" t="s">
        <v>155</v>
      </c>
      <c r="AR62" s="3" t="str">
        <f t="shared" si="55"/>
        <v>Milton Keynes General Hospital NHS Trust</v>
      </c>
      <c r="AT62" s="12">
        <v>59</v>
      </c>
      <c r="AU62" s="13">
        <f t="shared" si="56"/>
        <v>32</v>
      </c>
      <c r="AV62" s="12" t="s">
        <v>123</v>
      </c>
      <c r="AW62" s="3" t="str">
        <f t="shared" si="21"/>
        <v>Portsmouth Hospitals NHS Trust</v>
      </c>
      <c r="AX62" s="12">
        <v>59</v>
      </c>
      <c r="AY62" s="13">
        <f t="shared" si="57"/>
        <v>24</v>
      </c>
      <c r="AZ62" s="12" t="s">
        <v>3</v>
      </c>
      <c r="BA62" s="3" t="str">
        <f t="shared" si="58"/>
        <v>Blackpool, Fylde And Wyre Hospitals NHS Trust</v>
      </c>
      <c r="BC62" s="12">
        <v>59</v>
      </c>
      <c r="BD62" s="13">
        <f t="shared" si="59"/>
        <v>58</v>
      </c>
      <c r="BE62" s="12" t="s">
        <v>58</v>
      </c>
      <c r="BF62" s="3" t="str">
        <f t="shared" si="60"/>
        <v>Brighton And Sussex University Hospitals NHS Trust</v>
      </c>
      <c r="BG62" s="12">
        <v>59</v>
      </c>
      <c r="BH62" s="13">
        <f t="shared" si="61"/>
        <v>82</v>
      </c>
      <c r="BI62" s="12" t="s">
        <v>62</v>
      </c>
      <c r="BJ62" s="3" t="str">
        <f t="shared" si="62"/>
        <v>Yeovil District Hospital NHS Foundation Trust</v>
      </c>
      <c r="BL62" s="12">
        <v>59</v>
      </c>
      <c r="BM62" s="13">
        <f t="shared" si="63"/>
        <v>145</v>
      </c>
      <c r="BN62" s="12" t="s">
        <v>3</v>
      </c>
      <c r="BO62" s="3" t="str">
        <f t="shared" si="64"/>
        <v>Blackpool, Fylde And Wyre Hospitals NHS Trust</v>
      </c>
      <c r="BP62" s="12">
        <v>59</v>
      </c>
      <c r="BQ62" s="13">
        <f t="shared" si="65"/>
        <v>138</v>
      </c>
      <c r="BR62" s="12" t="s">
        <v>19</v>
      </c>
      <c r="BS62" s="3" t="str">
        <f t="shared" si="66"/>
        <v>Southampton University Hospitals NHS Trust</v>
      </c>
      <c r="BT62" s="3"/>
      <c r="BU62" s="12">
        <v>59</v>
      </c>
      <c r="BV62" s="13">
        <f t="shared" si="67"/>
        <v>131</v>
      </c>
      <c r="BW62" s="12" t="s">
        <v>98</v>
      </c>
      <c r="BX62" s="3" t="str">
        <f t="shared" si="68"/>
        <v>North Middlesex University Hospital NHS Trust</v>
      </c>
      <c r="BY62" s="12">
        <v>59</v>
      </c>
      <c r="BZ62" s="13">
        <f t="shared" si="69"/>
        <v>101</v>
      </c>
      <c r="CA62" s="12" t="s">
        <v>99</v>
      </c>
      <c r="CB62" s="3" t="str">
        <f t="shared" si="70"/>
        <v>Leeds Teaching Hospitals NHS Trust</v>
      </c>
      <c r="CD62" s="12">
        <v>59</v>
      </c>
      <c r="CE62" s="13">
        <f t="shared" si="71"/>
        <v>46</v>
      </c>
      <c r="CF62" s="12" t="s">
        <v>90</v>
      </c>
      <c r="CG62" s="3" t="str">
        <f t="shared" si="72"/>
        <v>Mid Essex Hospital Services NHS Trust</v>
      </c>
      <c r="CH62" s="12">
        <v>59</v>
      </c>
      <c r="CI62" s="13">
        <f t="shared" si="73"/>
        <v>69</v>
      </c>
      <c r="CJ62" s="12" t="s">
        <v>122</v>
      </c>
      <c r="CK62" s="3" t="str">
        <f t="shared" si="74"/>
        <v>Surrey And Sussex Healthcare NHS Trust</v>
      </c>
    </row>
    <row r="63" spans="1:89">
      <c r="A63" s="12">
        <v>60</v>
      </c>
      <c r="B63" s="13">
        <f t="shared" si="40"/>
        <v>142</v>
      </c>
      <c r="C63" s="12" t="s">
        <v>119</v>
      </c>
      <c r="D63" s="3" t="str">
        <f t="shared" si="41"/>
        <v>East And North Hertfordshire NHS Trust</v>
      </c>
      <c r="E63" s="12">
        <v>60</v>
      </c>
      <c r="F63" s="13">
        <f t="shared" si="42"/>
        <v>72</v>
      </c>
      <c r="G63" s="12" t="s">
        <v>154</v>
      </c>
      <c r="H63" s="3" t="str">
        <f t="shared" si="43"/>
        <v>Epsom And St Helier University Hospitals NHS Trust</v>
      </c>
      <c r="J63" s="13">
        <v>60</v>
      </c>
      <c r="K63" s="13">
        <f t="shared" si="44"/>
        <v>92</v>
      </c>
      <c r="L63" s="12" t="s">
        <v>57</v>
      </c>
      <c r="M63" s="3" t="str">
        <f t="shared" si="45"/>
        <v>University College London Hospitals NHS Foundation Trust</v>
      </c>
      <c r="N63" s="13">
        <v>60</v>
      </c>
      <c r="O63" s="13">
        <f t="shared" si="46"/>
        <v>138</v>
      </c>
      <c r="P63" s="12" t="s">
        <v>170</v>
      </c>
      <c r="Q63" s="3" t="str">
        <f t="shared" si="47"/>
        <v>Peterborough And Stamford Hospitals NHS Foundation Trust</v>
      </c>
      <c r="R63" s="13"/>
      <c r="S63" s="12">
        <v>60</v>
      </c>
      <c r="T63" s="13">
        <f t="shared" si="48"/>
        <v>19</v>
      </c>
      <c r="U63" s="12" t="s">
        <v>79</v>
      </c>
      <c r="V63" s="3" t="str">
        <f t="shared" si="49"/>
        <v>Ashford And St Peter's Hospitals NHS Trust</v>
      </c>
      <c r="W63" s="12">
        <v>60</v>
      </c>
      <c r="X63" s="13">
        <f t="shared" si="50"/>
        <v>26</v>
      </c>
      <c r="Y63" s="12" t="s">
        <v>117</v>
      </c>
      <c r="Z63" s="3" t="str">
        <f t="shared" si="51"/>
        <v>Swindon And Marlborough NHS Trust</v>
      </c>
      <c r="AE63" s="3"/>
      <c r="AI63" s="3"/>
      <c r="AJ63" s="3"/>
      <c r="AK63" s="12">
        <v>60</v>
      </c>
      <c r="AL63" s="13">
        <f t="shared" si="52"/>
        <v>23</v>
      </c>
      <c r="AM63" s="12" t="s">
        <v>7</v>
      </c>
      <c r="AN63" s="3" t="str">
        <f t="shared" si="53"/>
        <v>Gloucestershire Hospitals NHS Foundation Trust</v>
      </c>
      <c r="AO63" s="12">
        <v>60</v>
      </c>
      <c r="AP63" s="12">
        <f t="shared" si="54"/>
        <v>29</v>
      </c>
      <c r="AQ63" s="12" t="s">
        <v>31</v>
      </c>
      <c r="AR63" s="3" t="str">
        <f t="shared" si="55"/>
        <v>Winchester And Eastleigh Healthcare NHS Trust</v>
      </c>
      <c r="AT63" s="12">
        <v>60</v>
      </c>
      <c r="AU63" s="13">
        <f t="shared" si="56"/>
        <v>66</v>
      </c>
      <c r="AV63" s="12" t="s">
        <v>163</v>
      </c>
      <c r="AW63" s="3" t="str">
        <f t="shared" si="21"/>
        <v>Burton Hospitals NHS Trust</v>
      </c>
      <c r="AX63" s="12">
        <v>60</v>
      </c>
      <c r="AY63" s="13">
        <f t="shared" si="57"/>
        <v>113</v>
      </c>
      <c r="AZ63" s="12" t="s">
        <v>45</v>
      </c>
      <c r="BA63" s="3" t="str">
        <f t="shared" si="58"/>
        <v>St George's Healthcare NHS Trust</v>
      </c>
      <c r="BC63" s="12">
        <v>60</v>
      </c>
      <c r="BD63" s="13">
        <f t="shared" si="59"/>
        <v>115</v>
      </c>
      <c r="BE63" s="12" t="s">
        <v>34</v>
      </c>
      <c r="BF63" s="3" t="str">
        <f t="shared" si="60"/>
        <v>The Newcastle Upon Tyne Hospitals NHS Foundation Trust</v>
      </c>
      <c r="BG63" s="12">
        <v>60</v>
      </c>
      <c r="BH63" s="13">
        <f t="shared" si="61"/>
        <v>95</v>
      </c>
      <c r="BI63" s="12" t="s">
        <v>29</v>
      </c>
      <c r="BJ63" s="3" t="str">
        <f t="shared" si="62"/>
        <v>North West London Hospitals NHS Trust</v>
      </c>
      <c r="BL63" s="12">
        <v>60</v>
      </c>
      <c r="BM63" s="13">
        <f t="shared" si="63"/>
        <v>18</v>
      </c>
      <c r="BN63" s="12" t="s">
        <v>158</v>
      </c>
      <c r="BO63" s="3" t="str">
        <f t="shared" si="64"/>
        <v>The Mid Cheshire Hospitals NHS Trust</v>
      </c>
      <c r="BP63" s="12">
        <v>60</v>
      </c>
      <c r="BQ63" s="13">
        <f t="shared" si="65"/>
        <v>103</v>
      </c>
      <c r="BR63" s="12" t="s">
        <v>60</v>
      </c>
      <c r="BS63" s="3" t="str">
        <f t="shared" si="66"/>
        <v>Dudley Group Of Hospitals NHS Trust</v>
      </c>
      <c r="BT63" s="3"/>
      <c r="BU63" s="12">
        <v>60</v>
      </c>
      <c r="BV63" s="13">
        <f t="shared" si="67"/>
        <v>129</v>
      </c>
      <c r="BW63" s="12" t="s">
        <v>104</v>
      </c>
      <c r="BX63" s="3" t="str">
        <f t="shared" si="68"/>
        <v>Trafford Healthcare NHS Trust</v>
      </c>
      <c r="BY63" s="12">
        <v>60</v>
      </c>
      <c r="BZ63" s="13">
        <f t="shared" si="69"/>
        <v>4</v>
      </c>
      <c r="CA63" s="12" t="s">
        <v>25</v>
      </c>
      <c r="CB63" s="3" t="str">
        <f t="shared" si="70"/>
        <v>North Cheshire Hospitals NHS Trust</v>
      </c>
      <c r="CD63" s="12">
        <v>60</v>
      </c>
      <c r="CE63" s="13">
        <f t="shared" si="71"/>
        <v>77</v>
      </c>
      <c r="CF63" s="12" t="s">
        <v>67</v>
      </c>
      <c r="CG63" s="3" t="str">
        <f t="shared" si="72"/>
        <v>Barnet And Chase Farm Hospitals NHS Trust</v>
      </c>
      <c r="CH63" s="12">
        <v>60</v>
      </c>
      <c r="CI63" s="13">
        <f t="shared" si="73"/>
        <v>49</v>
      </c>
      <c r="CJ63" s="12" t="s">
        <v>121</v>
      </c>
      <c r="CK63" s="3" t="str">
        <f t="shared" si="74"/>
        <v>Southport And Ormskirk Hospital NHS Trust</v>
      </c>
    </row>
    <row r="64" spans="1:89">
      <c r="A64" s="12">
        <v>61</v>
      </c>
      <c r="B64" s="13">
        <f t="shared" si="40"/>
        <v>129</v>
      </c>
      <c r="C64" s="12" t="s">
        <v>132</v>
      </c>
      <c r="D64" s="3" t="str">
        <f t="shared" si="41"/>
        <v>Pennine Acute Hospitals NHS Trust</v>
      </c>
      <c r="E64" s="12">
        <v>61</v>
      </c>
      <c r="F64" s="13">
        <f t="shared" si="42"/>
        <v>19</v>
      </c>
      <c r="G64" s="12" t="s">
        <v>60</v>
      </c>
      <c r="H64" s="3" t="str">
        <f t="shared" si="43"/>
        <v>Dudley Group Of Hospitals NHS Trust</v>
      </c>
      <c r="J64" s="13">
        <v>61</v>
      </c>
      <c r="K64" s="13">
        <f t="shared" si="44"/>
        <v>94</v>
      </c>
      <c r="L64" s="12" t="s">
        <v>95</v>
      </c>
      <c r="M64" s="3" t="str">
        <f t="shared" si="45"/>
        <v>Bromley Hospitals NHS Trust</v>
      </c>
      <c r="N64" s="13">
        <v>61</v>
      </c>
      <c r="O64" s="13">
        <f t="shared" si="46"/>
        <v>19</v>
      </c>
      <c r="P64" s="12" t="s">
        <v>116</v>
      </c>
      <c r="Q64" s="3" t="str">
        <f t="shared" si="47"/>
        <v>Essex Rivers Healthcare NHS Trust</v>
      </c>
      <c r="R64" s="13"/>
      <c r="S64" s="12">
        <v>61</v>
      </c>
      <c r="T64" s="13">
        <f t="shared" si="48"/>
        <v>61</v>
      </c>
      <c r="U64" s="12" t="s">
        <v>94</v>
      </c>
      <c r="V64" s="3" t="str">
        <f t="shared" si="49"/>
        <v>Harrogate And District NHS Foundation Trust</v>
      </c>
      <c r="W64" s="12">
        <v>61</v>
      </c>
      <c r="X64" s="13">
        <f t="shared" si="50"/>
        <v>61</v>
      </c>
      <c r="Y64" s="12" t="s">
        <v>94</v>
      </c>
      <c r="Z64" s="3" t="str">
        <f t="shared" si="51"/>
        <v>Harrogate And District NHS Foundation Trust</v>
      </c>
      <c r="AE64" s="3"/>
      <c r="AI64" s="3"/>
      <c r="AJ64" s="3"/>
      <c r="AK64" s="12">
        <v>61</v>
      </c>
      <c r="AL64" s="13">
        <f t="shared" si="52"/>
        <v>41</v>
      </c>
      <c r="AM64" s="12" t="s">
        <v>23</v>
      </c>
      <c r="AN64" s="3" t="str">
        <f t="shared" si="53"/>
        <v>Salisbury NHS Foundation Trust</v>
      </c>
      <c r="AO64" s="12">
        <v>61</v>
      </c>
      <c r="AP64" s="12">
        <f t="shared" si="54"/>
        <v>112</v>
      </c>
      <c r="AQ64" s="12" t="s">
        <v>45</v>
      </c>
      <c r="AR64" s="3" t="str">
        <f t="shared" si="55"/>
        <v>St George's Healthcare NHS Trust</v>
      </c>
      <c r="AT64" s="12">
        <v>61</v>
      </c>
      <c r="AU64" s="13">
        <f t="shared" si="56"/>
        <v>52</v>
      </c>
      <c r="AV64" s="12" t="s">
        <v>17</v>
      </c>
      <c r="AW64" s="3" t="str">
        <f t="shared" si="21"/>
        <v>Heatherwood And Wexham Park Hospitals NHS Trust</v>
      </c>
      <c r="AX64" s="12">
        <v>61</v>
      </c>
      <c r="AY64" s="13">
        <f t="shared" si="57"/>
        <v>37</v>
      </c>
      <c r="AZ64" s="12" t="s">
        <v>23</v>
      </c>
      <c r="BA64" s="3" t="str">
        <f t="shared" si="58"/>
        <v>Salisbury NHS Foundation Trust</v>
      </c>
      <c r="BC64" s="12">
        <v>61</v>
      </c>
      <c r="BD64" s="13">
        <f t="shared" si="59"/>
        <v>62</v>
      </c>
      <c r="BE64" s="12" t="s">
        <v>46</v>
      </c>
      <c r="BF64" s="3" t="str">
        <f t="shared" si="60"/>
        <v>King's College Hospital NHS Foundation Trust</v>
      </c>
      <c r="BG64" s="12">
        <v>61</v>
      </c>
      <c r="BH64" s="13">
        <f t="shared" si="61"/>
        <v>33</v>
      </c>
      <c r="BI64" s="12" t="s">
        <v>51</v>
      </c>
      <c r="BJ64" s="3" t="str">
        <f t="shared" si="62"/>
        <v>Northern Devon Healthcare NHS Trust</v>
      </c>
      <c r="BL64" s="12">
        <v>61</v>
      </c>
      <c r="BM64" s="13">
        <f t="shared" si="63"/>
        <v>42</v>
      </c>
      <c r="BN64" s="12" t="s">
        <v>79</v>
      </c>
      <c r="BO64" s="3" t="str">
        <f t="shared" si="64"/>
        <v>Ashford And St Peter's Hospitals NHS Trust</v>
      </c>
      <c r="BP64" s="12">
        <v>61</v>
      </c>
      <c r="BQ64" s="13">
        <f t="shared" si="65"/>
        <v>122</v>
      </c>
      <c r="BR64" s="12" t="s">
        <v>99</v>
      </c>
      <c r="BS64" s="3" t="str">
        <f t="shared" si="66"/>
        <v>Leeds Teaching Hospitals NHS Trust</v>
      </c>
      <c r="BT64" s="3"/>
      <c r="BU64" s="12">
        <v>61</v>
      </c>
      <c r="BV64" s="13">
        <f t="shared" si="67"/>
        <v>22</v>
      </c>
      <c r="BW64" s="12" t="s">
        <v>121</v>
      </c>
      <c r="BX64" s="3" t="str">
        <f t="shared" si="68"/>
        <v>Southport And Ormskirk Hospital NHS Trust</v>
      </c>
      <c r="BY64" s="12">
        <v>61</v>
      </c>
      <c r="BZ64" s="13">
        <f t="shared" si="69"/>
        <v>71</v>
      </c>
      <c r="CA64" s="12" t="s">
        <v>31</v>
      </c>
      <c r="CB64" s="3" t="str">
        <f t="shared" si="70"/>
        <v>Winchester And Eastleigh Healthcare NHS Trust</v>
      </c>
      <c r="CD64" s="12">
        <v>61</v>
      </c>
      <c r="CE64" s="13">
        <f t="shared" si="71"/>
        <v>31</v>
      </c>
      <c r="CF64" s="12" t="s">
        <v>79</v>
      </c>
      <c r="CG64" s="3" t="str">
        <f t="shared" si="72"/>
        <v>Ashford And St Peter's Hospitals NHS Trust</v>
      </c>
      <c r="CH64" s="12">
        <v>61</v>
      </c>
      <c r="CI64" s="13">
        <f t="shared" si="73"/>
        <v>105</v>
      </c>
      <c r="CJ64" s="12" t="s">
        <v>53</v>
      </c>
      <c r="CK64" s="3" t="str">
        <f t="shared" si="74"/>
        <v>Northampton General Hospital NHS Trust</v>
      </c>
    </row>
    <row r="65" spans="1:89">
      <c r="A65" s="12">
        <v>62</v>
      </c>
      <c r="B65" s="13">
        <f t="shared" si="40"/>
        <v>124</v>
      </c>
      <c r="C65" s="12" t="s">
        <v>71</v>
      </c>
      <c r="D65" s="3" t="str">
        <f t="shared" si="41"/>
        <v>East Lancashire Hospitals NHS Trust</v>
      </c>
      <c r="E65" s="12">
        <v>62</v>
      </c>
      <c r="F65" s="13">
        <f t="shared" si="42"/>
        <v>48</v>
      </c>
      <c r="G65" s="12" t="s">
        <v>106</v>
      </c>
      <c r="H65" s="3" t="str">
        <f t="shared" si="43"/>
        <v>Royal Surrey County Hospital NHS Trust</v>
      </c>
      <c r="J65" s="13">
        <v>62</v>
      </c>
      <c r="K65" s="13">
        <f t="shared" si="44"/>
        <v>43</v>
      </c>
      <c r="L65" s="12" t="s">
        <v>162</v>
      </c>
      <c r="M65" s="3" t="str">
        <f t="shared" si="45"/>
        <v>Royal Cornwall Hospitals NHS Trust</v>
      </c>
      <c r="N65" s="13">
        <v>62</v>
      </c>
      <c r="O65" s="13">
        <f t="shared" si="46"/>
        <v>74</v>
      </c>
      <c r="P65" s="12" t="s">
        <v>159</v>
      </c>
      <c r="Q65" s="3" t="str">
        <f t="shared" si="47"/>
        <v>Heart Of England NHS Foundation Trust</v>
      </c>
      <c r="R65" s="13"/>
      <c r="S65" s="12">
        <v>62</v>
      </c>
      <c r="T65" s="13">
        <f t="shared" si="48"/>
        <v>16</v>
      </c>
      <c r="U65" s="12" t="s">
        <v>70</v>
      </c>
      <c r="V65" s="3" t="str">
        <f t="shared" si="49"/>
        <v>The Queen Elizabeth Hospital King's Lynn NHS Trust</v>
      </c>
      <c r="W65" s="12">
        <v>62</v>
      </c>
      <c r="X65" s="13">
        <f t="shared" si="50"/>
        <v>23</v>
      </c>
      <c r="Y65" s="12" t="s">
        <v>32</v>
      </c>
      <c r="Z65" s="3" t="str">
        <f t="shared" si="51"/>
        <v>Poole Hospital NHS Trust</v>
      </c>
      <c r="AE65" s="3"/>
      <c r="AI65" s="3"/>
      <c r="AJ65" s="3"/>
      <c r="AK65" s="12">
        <v>62</v>
      </c>
      <c r="AL65" s="13">
        <f t="shared" si="52"/>
        <v>91</v>
      </c>
      <c r="AM65" s="12" t="s">
        <v>127</v>
      </c>
      <c r="AN65" s="3" t="str">
        <f t="shared" si="53"/>
        <v>Whipps Cross University Hospital NHS Trust</v>
      </c>
      <c r="AO65" s="12">
        <v>62</v>
      </c>
      <c r="AP65" s="12">
        <f t="shared" si="54"/>
        <v>53</v>
      </c>
      <c r="AQ65" s="12" t="s">
        <v>28</v>
      </c>
      <c r="AR65" s="3" t="str">
        <f t="shared" si="55"/>
        <v>Frimley Park Hospital NHS Foundation Trust</v>
      </c>
      <c r="AT65" s="12">
        <v>62</v>
      </c>
      <c r="AU65" s="13">
        <f t="shared" si="56"/>
        <v>125</v>
      </c>
      <c r="AV65" s="12" t="s">
        <v>63</v>
      </c>
      <c r="AW65" s="3" t="str">
        <f t="shared" si="21"/>
        <v>The Rotherham NHS Foundation Trust</v>
      </c>
      <c r="AX65" s="12">
        <v>62</v>
      </c>
      <c r="AY65" s="13">
        <f t="shared" si="57"/>
        <v>72</v>
      </c>
      <c r="AZ65" s="12" t="s">
        <v>50</v>
      </c>
      <c r="BA65" s="3" t="str">
        <f t="shared" si="58"/>
        <v>Queen Mary's Sidcup NHS Trust</v>
      </c>
      <c r="BC65" s="12">
        <v>62</v>
      </c>
      <c r="BD65" s="13">
        <f t="shared" si="59"/>
        <v>42</v>
      </c>
      <c r="BE65" s="12" t="s">
        <v>77</v>
      </c>
      <c r="BF65" s="3" t="str">
        <f t="shared" si="60"/>
        <v>East Kent Hospitals NHS Trust</v>
      </c>
      <c r="BG65" s="12">
        <v>62</v>
      </c>
      <c r="BH65" s="13">
        <f t="shared" si="61"/>
        <v>61</v>
      </c>
      <c r="BI65" s="12" t="s">
        <v>46</v>
      </c>
      <c r="BJ65" s="3" t="str">
        <f t="shared" si="62"/>
        <v>King's College Hospital NHS Foundation Trust</v>
      </c>
      <c r="BL65" s="12">
        <v>62</v>
      </c>
      <c r="BM65" s="13">
        <f t="shared" si="63"/>
        <v>31</v>
      </c>
      <c r="BN65" s="12" t="s">
        <v>162</v>
      </c>
      <c r="BO65" s="3" t="str">
        <f t="shared" si="64"/>
        <v>Royal Cornwall Hospitals NHS Trust</v>
      </c>
      <c r="BP65" s="12">
        <v>62</v>
      </c>
      <c r="BQ65" s="13">
        <f t="shared" si="65"/>
        <v>24</v>
      </c>
      <c r="BR65" s="12" t="s">
        <v>107</v>
      </c>
      <c r="BS65" s="3" t="str">
        <f t="shared" si="66"/>
        <v>Bradford Teaching Hospitals NHS Foundation Trust</v>
      </c>
      <c r="BT65" s="3"/>
      <c r="BU65" s="12">
        <v>62</v>
      </c>
      <c r="BV65" s="13">
        <f t="shared" si="67"/>
        <v>121</v>
      </c>
      <c r="BW65" s="12" t="s">
        <v>53</v>
      </c>
      <c r="BX65" s="3" t="str">
        <f t="shared" si="68"/>
        <v>Northampton General Hospital NHS Trust</v>
      </c>
      <c r="BY65" s="12">
        <v>62</v>
      </c>
      <c r="BZ65" s="13">
        <f t="shared" si="69"/>
        <v>53</v>
      </c>
      <c r="CA65" s="12" t="s">
        <v>128</v>
      </c>
      <c r="CB65" s="3" t="str">
        <f t="shared" si="70"/>
        <v>The Hillingdon Hospital NHS Trust</v>
      </c>
      <c r="CD65" s="12">
        <v>62</v>
      </c>
      <c r="CE65" s="13">
        <f t="shared" si="71"/>
        <v>23</v>
      </c>
      <c r="CF65" s="12" t="s">
        <v>46</v>
      </c>
      <c r="CG65" s="3" t="str">
        <f t="shared" si="72"/>
        <v>King's College Hospital NHS Foundation Trust</v>
      </c>
      <c r="CH65" s="12">
        <v>62</v>
      </c>
      <c r="CI65" s="13">
        <f t="shared" si="73"/>
        <v>56</v>
      </c>
      <c r="CJ65" s="12" t="s">
        <v>64</v>
      </c>
      <c r="CK65" s="3" t="str">
        <f t="shared" si="74"/>
        <v>North Bristol NHS Trust</v>
      </c>
    </row>
    <row r="66" spans="1:89">
      <c r="A66" s="12">
        <v>63</v>
      </c>
      <c r="B66" s="13">
        <f t="shared" si="40"/>
        <v>106</v>
      </c>
      <c r="C66" s="12" t="s">
        <v>7</v>
      </c>
      <c r="D66" s="3" t="str">
        <f t="shared" si="41"/>
        <v>Gloucestershire Hospitals NHS Foundation Trust</v>
      </c>
      <c r="E66" s="12">
        <v>63</v>
      </c>
      <c r="F66" s="13">
        <f t="shared" si="42"/>
        <v>14</v>
      </c>
      <c r="G66" s="12" t="s">
        <v>15</v>
      </c>
      <c r="H66" s="3" t="str">
        <f t="shared" si="43"/>
        <v>Shrewsbury And Telford Hospital NHS Trust</v>
      </c>
      <c r="J66" s="13">
        <v>63</v>
      </c>
      <c r="K66" s="13">
        <f t="shared" si="44"/>
        <v>109</v>
      </c>
      <c r="L66" s="12" t="s">
        <v>45</v>
      </c>
      <c r="M66" s="3" t="str">
        <f t="shared" si="45"/>
        <v>St George's Healthcare NHS Trust</v>
      </c>
      <c r="N66" s="13">
        <v>63</v>
      </c>
      <c r="O66" s="13">
        <f t="shared" si="46"/>
        <v>79</v>
      </c>
      <c r="P66" s="12" t="s">
        <v>160</v>
      </c>
      <c r="Q66" s="3" t="str">
        <f t="shared" si="47"/>
        <v>The Princess Alexandra Hospital NHS Trust</v>
      </c>
      <c r="R66" s="13"/>
      <c r="S66" s="12">
        <v>63</v>
      </c>
      <c r="T66" s="13">
        <f t="shared" si="48"/>
        <v>89</v>
      </c>
      <c r="U66" s="12" t="s">
        <v>16</v>
      </c>
      <c r="V66" s="3" t="str">
        <f t="shared" si="49"/>
        <v>Kingston Hospital NHS Trust</v>
      </c>
      <c r="W66" s="12">
        <v>63</v>
      </c>
      <c r="X66" s="13">
        <f t="shared" si="50"/>
        <v>55</v>
      </c>
      <c r="Y66" s="12" t="s">
        <v>93</v>
      </c>
      <c r="Z66" s="3" t="str">
        <f t="shared" si="51"/>
        <v>Medway NHS Trust</v>
      </c>
      <c r="AE66" s="3"/>
      <c r="AI66" s="3"/>
      <c r="AJ66" s="3"/>
      <c r="AK66" s="12">
        <v>63</v>
      </c>
      <c r="AL66" s="13">
        <f t="shared" si="52"/>
        <v>59</v>
      </c>
      <c r="AM66" s="12" t="s">
        <v>155</v>
      </c>
      <c r="AN66" s="3" t="str">
        <f t="shared" si="53"/>
        <v>Milton Keynes General Hospital NHS Trust</v>
      </c>
      <c r="AO66" s="12">
        <v>63</v>
      </c>
      <c r="AP66" s="12">
        <f t="shared" si="54"/>
        <v>113</v>
      </c>
      <c r="AQ66" s="12" t="s">
        <v>69</v>
      </c>
      <c r="AR66" s="3" t="str">
        <f t="shared" si="55"/>
        <v>Derby Hospitals NHS Foundation Trust</v>
      </c>
      <c r="AT66" s="12">
        <v>63</v>
      </c>
      <c r="AU66" s="13">
        <f t="shared" si="56"/>
        <v>147</v>
      </c>
      <c r="AV66" s="12" t="s">
        <v>42</v>
      </c>
      <c r="AW66" s="3" t="str">
        <f t="shared" si="21"/>
        <v>Weston Area Health NHS Trust</v>
      </c>
      <c r="AX66" s="12">
        <v>63</v>
      </c>
      <c r="AY66" s="13">
        <f t="shared" si="57"/>
        <v>49</v>
      </c>
      <c r="AZ66" s="12" t="s">
        <v>156</v>
      </c>
      <c r="BA66" s="3" t="str">
        <f t="shared" si="58"/>
        <v>Oxford Radcliffe Hospitals NHS Trust</v>
      </c>
      <c r="BC66" s="12">
        <v>63</v>
      </c>
      <c r="BD66" s="13">
        <f t="shared" si="59"/>
        <v>116</v>
      </c>
      <c r="BE66" s="12" t="s">
        <v>49</v>
      </c>
      <c r="BF66" s="3" t="str">
        <f t="shared" si="60"/>
        <v>Countess Of Chester Hospital NHS Foundation Trust</v>
      </c>
      <c r="BG66" s="12">
        <v>63</v>
      </c>
      <c r="BH66" s="13">
        <f t="shared" si="61"/>
        <v>21</v>
      </c>
      <c r="BI66" s="12" t="s">
        <v>44</v>
      </c>
      <c r="BJ66" s="3" t="str">
        <f t="shared" si="62"/>
        <v>University Hospital Of North Staffordshire NHS Trust</v>
      </c>
      <c r="BL66" s="12">
        <v>63</v>
      </c>
      <c r="BM66" s="13">
        <f t="shared" si="63"/>
        <v>34</v>
      </c>
      <c r="BN66" s="12" t="s">
        <v>66</v>
      </c>
      <c r="BO66" s="3" t="str">
        <f t="shared" si="64"/>
        <v>Buckinghamshire Hospitals NHS Trust</v>
      </c>
      <c r="BP66" s="12">
        <v>63</v>
      </c>
      <c r="BQ66" s="13">
        <f t="shared" si="65"/>
        <v>66</v>
      </c>
      <c r="BR66" s="12" t="s">
        <v>112</v>
      </c>
      <c r="BS66" s="3" t="str">
        <f t="shared" si="66"/>
        <v>James Paget University Hospitals NHS Foundation Trust</v>
      </c>
      <c r="BT66" s="3"/>
      <c r="BU66" s="12">
        <v>63</v>
      </c>
      <c r="BV66" s="13">
        <f t="shared" si="67"/>
        <v>88</v>
      </c>
      <c r="BW66" s="12" t="s">
        <v>52</v>
      </c>
      <c r="BX66" s="3" t="str">
        <f t="shared" si="68"/>
        <v>Sandwell And West Birmingham Hospitals NHS Trust</v>
      </c>
      <c r="BY66" s="12">
        <v>63</v>
      </c>
      <c r="BZ66" s="13">
        <f t="shared" si="69"/>
        <v>26</v>
      </c>
      <c r="CA66" s="12" t="s">
        <v>30</v>
      </c>
      <c r="CB66" s="3" t="str">
        <f t="shared" si="70"/>
        <v>Royal Devon And Exeter NHS Foundation Trust</v>
      </c>
      <c r="CD66" s="12">
        <v>63</v>
      </c>
      <c r="CE66" s="13">
        <f t="shared" si="71"/>
        <v>30</v>
      </c>
      <c r="CF66" s="12" t="s">
        <v>54</v>
      </c>
      <c r="CG66" s="3" t="str">
        <f t="shared" si="72"/>
        <v>Luton And Dunstable Hospital NHS Foundation Trust</v>
      </c>
      <c r="CH66" s="12">
        <v>63</v>
      </c>
      <c r="CI66" s="13">
        <f t="shared" si="73"/>
        <v>99</v>
      </c>
      <c r="CJ66" s="12" t="s">
        <v>84</v>
      </c>
      <c r="CK66" s="3" t="str">
        <f t="shared" si="74"/>
        <v>County Durham And Darlington NHS Foundation Trust</v>
      </c>
    </row>
    <row r="67" spans="1:89">
      <c r="A67" s="12">
        <v>64</v>
      </c>
      <c r="B67" s="13">
        <f t="shared" si="40"/>
        <v>36</v>
      </c>
      <c r="C67" s="12" t="s">
        <v>165</v>
      </c>
      <c r="D67" s="3" t="str">
        <f t="shared" si="41"/>
        <v>Mayday Healthcare NHS Trust</v>
      </c>
      <c r="E67" s="12">
        <v>64</v>
      </c>
      <c r="F67" s="13">
        <f t="shared" si="42"/>
        <v>28</v>
      </c>
      <c r="G67" s="12" t="s">
        <v>170</v>
      </c>
      <c r="H67" s="3" t="str">
        <f t="shared" si="43"/>
        <v>Peterborough And Stamford Hospitals NHS Foundation Trust</v>
      </c>
      <c r="J67" s="13">
        <v>64</v>
      </c>
      <c r="K67" s="13">
        <f t="shared" si="44"/>
        <v>148</v>
      </c>
      <c r="L67" s="12" t="s">
        <v>7</v>
      </c>
      <c r="M67" s="3" t="str">
        <f t="shared" si="45"/>
        <v>Gloucestershire Hospitals NHS Foundation Trust</v>
      </c>
      <c r="N67" s="13">
        <v>64</v>
      </c>
      <c r="O67" s="13">
        <f t="shared" si="46"/>
        <v>54</v>
      </c>
      <c r="P67" s="12" t="s">
        <v>50</v>
      </c>
      <c r="Q67" s="3" t="str">
        <f t="shared" si="47"/>
        <v>Queen Mary's Sidcup NHS Trust</v>
      </c>
      <c r="R67" s="13"/>
      <c r="S67" s="12">
        <v>64</v>
      </c>
      <c r="T67" s="13">
        <f t="shared" si="48"/>
        <v>70</v>
      </c>
      <c r="U67" s="12" t="s">
        <v>164</v>
      </c>
      <c r="V67" s="3" t="str">
        <f t="shared" si="49"/>
        <v>East Cheshire NHS Trust</v>
      </c>
      <c r="W67" s="12">
        <v>64</v>
      </c>
      <c r="X67" s="13">
        <f t="shared" si="50"/>
        <v>37</v>
      </c>
      <c r="Y67" s="12" t="s">
        <v>124</v>
      </c>
      <c r="Z67" s="3" t="str">
        <f t="shared" si="51"/>
        <v>Kettering General Hospital NHS Trust</v>
      </c>
      <c r="AE67" s="3"/>
      <c r="AI67" s="3"/>
      <c r="AJ67" s="3"/>
      <c r="AK67" s="12">
        <v>64</v>
      </c>
      <c r="AL67" s="13">
        <f t="shared" si="52"/>
        <v>112</v>
      </c>
      <c r="AM67" s="12" t="s">
        <v>62</v>
      </c>
      <c r="AN67" s="3" t="str">
        <f t="shared" si="53"/>
        <v>Yeovil District Hospital NHS Foundation Trust</v>
      </c>
      <c r="AO67" s="12">
        <v>64</v>
      </c>
      <c r="AP67" s="12">
        <f t="shared" si="54"/>
        <v>79</v>
      </c>
      <c r="AQ67" s="12" t="s">
        <v>173</v>
      </c>
      <c r="AR67" s="3" t="str">
        <f t="shared" si="55"/>
        <v>Walsall Hospitals NHS Trust</v>
      </c>
      <c r="AT67" s="12">
        <v>64</v>
      </c>
      <c r="AU67" s="13">
        <f t="shared" si="56"/>
        <v>41</v>
      </c>
      <c r="AV67" s="12" t="s">
        <v>20</v>
      </c>
      <c r="AW67" s="3" t="str">
        <f t="shared" si="21"/>
        <v>Worthing And Southlands Hospitals NHS Trust</v>
      </c>
      <c r="AX67" s="12">
        <v>64</v>
      </c>
      <c r="AY67" s="13">
        <f t="shared" si="57"/>
        <v>105</v>
      </c>
      <c r="AZ67" s="12" t="s">
        <v>73</v>
      </c>
      <c r="BA67" s="3" t="str">
        <f t="shared" si="58"/>
        <v>Homerton University Hospital NHS Foundation Trust</v>
      </c>
      <c r="BC67" s="12">
        <v>64</v>
      </c>
      <c r="BD67" s="13">
        <f t="shared" si="59"/>
        <v>9</v>
      </c>
      <c r="BE67" s="12" t="s">
        <v>31</v>
      </c>
      <c r="BF67" s="3" t="str">
        <f t="shared" si="60"/>
        <v>Winchester And Eastleigh Healthcare NHS Trust</v>
      </c>
      <c r="BG67" s="12">
        <v>64</v>
      </c>
      <c r="BH67" s="13">
        <f t="shared" si="61"/>
        <v>11</v>
      </c>
      <c r="BI67" s="12" t="s">
        <v>17</v>
      </c>
      <c r="BJ67" s="3" t="str">
        <f t="shared" si="62"/>
        <v>Heatherwood And Wexham Park Hospitals NHS Trust</v>
      </c>
      <c r="BL67" s="12">
        <v>64</v>
      </c>
      <c r="BM67" s="13">
        <f t="shared" si="63"/>
        <v>69</v>
      </c>
      <c r="BN67" s="12" t="s">
        <v>43</v>
      </c>
      <c r="BO67" s="3" t="str">
        <f t="shared" si="64"/>
        <v>Royal Berkshire Hospital NHS Foundation Trust</v>
      </c>
      <c r="BP67" s="12">
        <v>64</v>
      </c>
      <c r="BQ67" s="13">
        <f t="shared" si="65"/>
        <v>112</v>
      </c>
      <c r="BR67" s="12" t="s">
        <v>5</v>
      </c>
      <c r="BS67" s="3" t="str">
        <f t="shared" si="66"/>
        <v>Salford Royal NHS Foundation Trust</v>
      </c>
      <c r="BT67" s="3"/>
      <c r="BU67" s="12">
        <v>64</v>
      </c>
      <c r="BV67" s="13">
        <f t="shared" si="67"/>
        <v>54</v>
      </c>
      <c r="BW67" s="12" t="s">
        <v>153</v>
      </c>
      <c r="BX67" s="3" t="str">
        <f t="shared" si="68"/>
        <v>West Hertfordshire Hospitals NHS Trust</v>
      </c>
      <c r="BY67" s="12">
        <v>64</v>
      </c>
      <c r="BZ67" s="13">
        <f t="shared" si="69"/>
        <v>41</v>
      </c>
      <c r="CA67" s="12" t="s">
        <v>69</v>
      </c>
      <c r="CB67" s="3" t="str">
        <f t="shared" si="70"/>
        <v>Derby Hospitals NHS Foundation Trust</v>
      </c>
      <c r="CD67" s="12">
        <v>64</v>
      </c>
      <c r="CE67" s="13">
        <f t="shared" si="71"/>
        <v>5</v>
      </c>
      <c r="CF67" s="12" t="s">
        <v>34</v>
      </c>
      <c r="CG67" s="3" t="str">
        <f t="shared" si="72"/>
        <v>The Newcastle Upon Tyne Hospitals NHS Foundation Trust</v>
      </c>
      <c r="CH67" s="12">
        <v>64</v>
      </c>
      <c r="CI67" s="13">
        <f t="shared" si="73"/>
        <v>75</v>
      </c>
      <c r="CJ67" s="12" t="s">
        <v>77</v>
      </c>
      <c r="CK67" s="3" t="str">
        <f t="shared" si="74"/>
        <v>East Kent Hospitals NHS Trust</v>
      </c>
    </row>
    <row r="68" spans="1:89">
      <c r="A68" s="12">
        <v>65</v>
      </c>
      <c r="B68" s="13">
        <f t="shared" ref="B68:B99" si="75">VLOOKUP(C68,AMI_L,2,0)</f>
        <v>5</v>
      </c>
      <c r="C68" s="12" t="s">
        <v>57</v>
      </c>
      <c r="D68" s="3" t="str">
        <f t="shared" ref="D68:D99" si="76">VLOOKUP(C68,trusts,2,0)</f>
        <v>University College London Hospitals NHS Foundation Trust</v>
      </c>
      <c r="E68" s="12">
        <v>65</v>
      </c>
      <c r="F68" s="13">
        <f t="shared" ref="F68:F99" si="77">VLOOKUP(G68,AMI_C,2,0)</f>
        <v>109</v>
      </c>
      <c r="G68" s="12" t="s">
        <v>16</v>
      </c>
      <c r="H68" s="3" t="str">
        <f t="shared" ref="H68:H99" si="78">VLOOKUP(G68,trusts,2,0)</f>
        <v>Kingston Hospital NHS Trust</v>
      </c>
      <c r="J68" s="13">
        <v>65</v>
      </c>
      <c r="K68" s="13">
        <f t="shared" ref="K68:K99" si="79">VLOOKUP(L68,app_L,2,0)</f>
        <v>110</v>
      </c>
      <c r="L68" s="12" t="s">
        <v>129</v>
      </c>
      <c r="M68" s="3" t="str">
        <f t="shared" ref="M68:M99" si="80">VLOOKUP(L68,trusts,2,0)</f>
        <v>North Cumbria Acute Hospitals NHS Trust</v>
      </c>
      <c r="N68" s="13">
        <v>65</v>
      </c>
      <c r="O68" s="13">
        <f t="shared" ref="O68:O99" si="81">VLOOKUP(P68,app_C,2,0)</f>
        <v>23</v>
      </c>
      <c r="P68" s="12" t="s">
        <v>122</v>
      </c>
      <c r="Q68" s="3" t="str">
        <f t="shared" ref="Q68:Q99" si="82">VLOOKUP(P68,trusts,2,0)</f>
        <v>Surrey And Sussex Healthcare NHS Trust</v>
      </c>
      <c r="R68" s="13"/>
      <c r="S68" s="12">
        <v>65</v>
      </c>
      <c r="T68" s="13">
        <f t="shared" ref="T68:T99" si="83">VLOOKUP(U68,brca_L,2,0)</f>
        <v>87</v>
      </c>
      <c r="U68" s="12" t="s">
        <v>129</v>
      </c>
      <c r="V68" s="3" t="str">
        <f t="shared" ref="V68:V99" si="84">VLOOKUP(U68,trusts,2,0)</f>
        <v>North Cumbria Acute Hospitals NHS Trust</v>
      </c>
      <c r="W68" s="12">
        <v>65</v>
      </c>
      <c r="X68" s="13">
        <f t="shared" ref="X68:X99" si="85">VLOOKUP(Y68,brca_C,2,0)</f>
        <v>22</v>
      </c>
      <c r="Y68" s="12" t="s">
        <v>91</v>
      </c>
      <c r="Z68" s="3" t="str">
        <f t="shared" ref="Z68:Z99" si="86">VLOOKUP(Y68,trusts,2,0)</f>
        <v>Worcestershire Acute Hospitals NHS Trust</v>
      </c>
      <c r="AE68" s="3"/>
      <c r="AI68" s="3"/>
      <c r="AJ68" s="3"/>
      <c r="AK68" s="12">
        <v>65</v>
      </c>
      <c r="AL68" s="13">
        <f t="shared" ref="AL68:AL99" si="87">VLOOKUP(AM68,birth_Ln,2,0)</f>
        <v>14</v>
      </c>
      <c r="AM68" s="12" t="s">
        <v>12</v>
      </c>
      <c r="AN68" s="3" t="str">
        <f t="shared" ref="AN68:AN99" si="88">VLOOKUP(AM68,trusts,2,0)</f>
        <v>Southend University Hospital NHS Foundation Trust</v>
      </c>
      <c r="AO68" s="12">
        <v>65</v>
      </c>
      <c r="AP68" s="12">
        <f t="shared" ref="AP68:AP99" si="89">VLOOKUP(AQ68,birth_C,2,0)</f>
        <v>138</v>
      </c>
      <c r="AQ68" s="12" t="s">
        <v>133</v>
      </c>
      <c r="AR68" s="3" t="str">
        <f t="shared" ref="AR68:AR99" si="90">VLOOKUP(AQ68,trusts,2,0)</f>
        <v>Barking, Havering And Redbridge Hospitals NHS Trust</v>
      </c>
      <c r="AT68" s="12">
        <v>65</v>
      </c>
      <c r="AU68" s="13">
        <f t="shared" ref="AU68:AU99" si="91">VLOOKUP(AV68,chol_L,2,0)</f>
        <v>107</v>
      </c>
      <c r="AV68" s="12" t="s">
        <v>103</v>
      </c>
      <c r="AW68" s="3" t="str">
        <f t="shared" ref="AW68:AW131" si="92">VLOOKUP(AV68,trusts,2,0)</f>
        <v>Stockport NHS Foundation Trust</v>
      </c>
      <c r="AX68" s="12">
        <v>65</v>
      </c>
      <c r="AY68" s="13">
        <f t="shared" ref="AY68:AY99" si="93">VLOOKUP(AZ68,chol_C,2,0)</f>
        <v>7</v>
      </c>
      <c r="AZ68" s="12" t="s">
        <v>8</v>
      </c>
      <c r="BA68" s="3" t="str">
        <f t="shared" ref="BA68:BA99" si="94">VLOOKUP(AZ68,trusts,2,0)</f>
        <v>York Hospitals NHS Foundation Trust</v>
      </c>
      <c r="BC68" s="12">
        <v>65</v>
      </c>
      <c r="BD68" s="13">
        <f t="shared" ref="BD68:BD99" si="95">VLOOKUP(BE68,hernia_L,2,0)</f>
        <v>95</v>
      </c>
      <c r="BE68" s="12" t="s">
        <v>155</v>
      </c>
      <c r="BF68" s="3" t="str">
        <f t="shared" ref="BF68:BF99" si="96">VLOOKUP(BE68,trusts,2,0)</f>
        <v>Milton Keynes General Hospital NHS Trust</v>
      </c>
      <c r="BG68" s="12">
        <v>65</v>
      </c>
      <c r="BH68" s="13">
        <f t="shared" ref="BH68:BH99" si="97">VLOOKUP(BI68,hernia_C,2,0)</f>
        <v>124</v>
      </c>
      <c r="BI68" s="12" t="s">
        <v>40</v>
      </c>
      <c r="BJ68" s="3" t="str">
        <f t="shared" ref="BJ68:BJ99" si="98">VLOOKUP(BI68,trusts,2,0)</f>
        <v>Scarborough And North East Yorkshire Health Care NHS Trust</v>
      </c>
      <c r="BL68" s="12">
        <v>65</v>
      </c>
      <c r="BM68" s="13">
        <f t="shared" ref="BM68:BM99" si="99">VLOOKUP(BN68,Hip_L,2,0)</f>
        <v>50</v>
      </c>
      <c r="BN68" s="12" t="s">
        <v>7</v>
      </c>
      <c r="BO68" s="3" t="str">
        <f t="shared" ref="BO68:BO99" si="100">VLOOKUP(BN68,trusts,2,0)</f>
        <v>Gloucestershire Hospitals NHS Foundation Trust</v>
      </c>
      <c r="BP68" s="12">
        <v>65</v>
      </c>
      <c r="BQ68" s="13">
        <f t="shared" ref="BQ68:BQ99" si="101">VLOOKUP(BR68,Hip_C,2,0)</f>
        <v>89</v>
      </c>
      <c r="BR68" s="12" t="s">
        <v>166</v>
      </c>
      <c r="BS68" s="3" t="str">
        <f t="shared" ref="BS68:BS99" si="102">VLOOKUP(BR68,trusts,2,0)</f>
        <v>Dartford And Gravesham NHS Trust</v>
      </c>
      <c r="BT68" s="3"/>
      <c r="BU68" s="12">
        <v>65</v>
      </c>
      <c r="BV68" s="13">
        <f t="shared" ref="BV68:BV99" si="103">VLOOKUP(BW68,Knee_L,2,0)</f>
        <v>101</v>
      </c>
      <c r="BW68" s="12" t="s">
        <v>112</v>
      </c>
      <c r="BX68" s="3" t="str">
        <f t="shared" ref="BX68:BX99" si="104">VLOOKUP(BW68,trusts,2,0)</f>
        <v>James Paget University Hospitals NHS Foundation Trust</v>
      </c>
      <c r="BY68" s="12">
        <v>65</v>
      </c>
      <c r="BZ68" s="13">
        <f t="shared" ref="BZ68:BZ99" si="105">VLOOKUP(CA68,Knee_C,2,0)</f>
        <v>114</v>
      </c>
      <c r="CA68" s="12" t="s">
        <v>134</v>
      </c>
      <c r="CB68" s="3" t="str">
        <f t="shared" ref="CB68:CB99" si="106">VLOOKUP(CA68,trusts,2,0)</f>
        <v>United Lincolnshire Hospitals NHS Trust</v>
      </c>
      <c r="CD68" s="12">
        <v>65</v>
      </c>
      <c r="CE68" s="13">
        <f t="shared" ref="CE68:CE99" si="107">VLOOKUP(CF68,Stroke_L,2,0)</f>
        <v>39</v>
      </c>
      <c r="CF68" s="12" t="s">
        <v>160</v>
      </c>
      <c r="CG68" s="3" t="str">
        <f t="shared" ref="CG68:CG99" si="108">VLOOKUP(CF68,trusts,2,0)</f>
        <v>The Princess Alexandra Hospital NHS Trust</v>
      </c>
      <c r="CH68" s="12">
        <v>65</v>
      </c>
      <c r="CI68" s="13">
        <f t="shared" ref="CI68:CI99" si="109">VLOOKUP(CJ68,Stroke_C,2,0)</f>
        <v>18</v>
      </c>
      <c r="CJ68" s="12" t="s">
        <v>110</v>
      </c>
      <c r="CK68" s="3" t="str">
        <f t="shared" ref="CK68:CK99" si="110">VLOOKUP(CJ68,trusts,2,0)</f>
        <v>Northumbria Healthcare NHS Foundation Trust</v>
      </c>
    </row>
    <row r="69" spans="1:89">
      <c r="A69" s="12">
        <v>66</v>
      </c>
      <c r="B69" s="13">
        <f t="shared" si="75"/>
        <v>81</v>
      </c>
      <c r="C69" s="12" t="s">
        <v>54</v>
      </c>
      <c r="D69" s="3" t="str">
        <f t="shared" si="76"/>
        <v>Luton And Dunstable Hospital NHS Foundation Trust</v>
      </c>
      <c r="E69" s="12">
        <v>66</v>
      </c>
      <c r="F69" s="13">
        <f t="shared" si="77"/>
        <v>17</v>
      </c>
      <c r="G69" s="12" t="s">
        <v>40</v>
      </c>
      <c r="H69" s="3" t="str">
        <f t="shared" si="78"/>
        <v>Scarborough And North East Yorkshire Health Care NHS Trust</v>
      </c>
      <c r="J69" s="13">
        <v>66</v>
      </c>
      <c r="K69" s="13">
        <f t="shared" si="79"/>
        <v>87</v>
      </c>
      <c r="L69" s="12" t="s">
        <v>59</v>
      </c>
      <c r="M69" s="3" t="str">
        <f t="shared" si="80"/>
        <v>George Eliot Hospital NHS Trust</v>
      </c>
      <c r="N69" s="13">
        <v>66</v>
      </c>
      <c r="O69" s="13">
        <f t="shared" si="81"/>
        <v>131</v>
      </c>
      <c r="P69" s="12" t="s">
        <v>173</v>
      </c>
      <c r="Q69" s="3" t="str">
        <f t="shared" si="82"/>
        <v>Walsall Hospitals NHS Trust</v>
      </c>
      <c r="R69" s="13"/>
      <c r="S69" s="12">
        <v>66</v>
      </c>
      <c r="T69" s="13">
        <f t="shared" si="83"/>
        <v>36</v>
      </c>
      <c r="U69" s="12" t="s">
        <v>76</v>
      </c>
      <c r="V69" s="3" t="str">
        <f t="shared" si="84"/>
        <v>Maidstone And Tunbridge Wells NHS Trust</v>
      </c>
      <c r="W69" s="12">
        <v>66</v>
      </c>
      <c r="X69" s="13">
        <f t="shared" si="85"/>
        <v>129</v>
      </c>
      <c r="Y69" s="12" t="s">
        <v>153</v>
      </c>
      <c r="Z69" s="3" t="str">
        <f t="shared" si="86"/>
        <v>West Hertfordshire Hospitals NHS Trust</v>
      </c>
      <c r="AE69" s="3"/>
      <c r="AI69" s="3"/>
      <c r="AJ69" s="3"/>
      <c r="AK69" s="12">
        <v>66</v>
      </c>
      <c r="AL69" s="13">
        <f t="shared" si="87"/>
        <v>46</v>
      </c>
      <c r="AM69" s="12" t="s">
        <v>113</v>
      </c>
      <c r="AN69" s="3" t="str">
        <f t="shared" si="88"/>
        <v>Calderdale And Huddersfield NHS Foundation Trust</v>
      </c>
      <c r="AO69" s="12">
        <v>66</v>
      </c>
      <c r="AP69" s="12">
        <f t="shared" si="89"/>
        <v>74</v>
      </c>
      <c r="AQ69" s="12" t="s">
        <v>66</v>
      </c>
      <c r="AR69" s="3" t="str">
        <f t="shared" si="90"/>
        <v>Buckinghamshire Hospitals NHS Trust</v>
      </c>
      <c r="AT69" s="12">
        <v>66</v>
      </c>
      <c r="AU69" s="13">
        <f t="shared" si="91"/>
        <v>43</v>
      </c>
      <c r="AV69" s="12" t="s">
        <v>58</v>
      </c>
      <c r="AW69" s="3" t="str">
        <f t="shared" si="92"/>
        <v>Brighton And Sussex University Hospitals NHS Trust</v>
      </c>
      <c r="AX69" s="12">
        <v>66</v>
      </c>
      <c r="AY69" s="13">
        <f t="shared" si="93"/>
        <v>60</v>
      </c>
      <c r="AZ69" s="12" t="s">
        <v>163</v>
      </c>
      <c r="BA69" s="3" t="str">
        <f t="shared" si="94"/>
        <v>Burton Hospitals NHS Trust</v>
      </c>
      <c r="BC69" s="12">
        <v>66</v>
      </c>
      <c r="BD69" s="13">
        <f t="shared" si="95"/>
        <v>81</v>
      </c>
      <c r="BE69" s="12" t="s">
        <v>76</v>
      </c>
      <c r="BF69" s="3" t="str">
        <f t="shared" si="96"/>
        <v>Maidstone And Tunbridge Wells NHS Trust</v>
      </c>
      <c r="BG69" s="12">
        <v>66</v>
      </c>
      <c r="BH69" s="13">
        <f t="shared" si="97"/>
        <v>24</v>
      </c>
      <c r="BI69" s="12" t="s">
        <v>84</v>
      </c>
      <c r="BJ69" s="3" t="str">
        <f t="shared" si="98"/>
        <v>County Durham And Darlington NHS Foundation Trust</v>
      </c>
      <c r="BL69" s="12">
        <v>66</v>
      </c>
      <c r="BM69" s="13">
        <f t="shared" si="99"/>
        <v>63</v>
      </c>
      <c r="BN69" s="12" t="s">
        <v>112</v>
      </c>
      <c r="BO69" s="3" t="str">
        <f t="shared" si="100"/>
        <v>James Paget University Hospitals NHS Foundation Trust</v>
      </c>
      <c r="BP69" s="12">
        <v>66</v>
      </c>
      <c r="BQ69" s="13">
        <f t="shared" si="101"/>
        <v>85</v>
      </c>
      <c r="BR69" s="12" t="s">
        <v>87</v>
      </c>
      <c r="BS69" s="3" t="str">
        <f t="shared" si="102"/>
        <v>Nottingham University Hospitals NHS Trust</v>
      </c>
      <c r="BT69" s="3"/>
      <c r="BU69" s="12">
        <v>66</v>
      </c>
      <c r="BV69" s="13">
        <f t="shared" si="103"/>
        <v>45</v>
      </c>
      <c r="BW69" s="12" t="s">
        <v>60</v>
      </c>
      <c r="BX69" s="3" t="str">
        <f t="shared" si="104"/>
        <v>Dudley Group Of Hospitals NHS Trust</v>
      </c>
      <c r="BY69" s="12">
        <v>66</v>
      </c>
      <c r="BZ69" s="13">
        <f t="shared" si="105"/>
        <v>87</v>
      </c>
      <c r="CA69" s="12" t="s">
        <v>4</v>
      </c>
      <c r="CB69" s="3" t="str">
        <f t="shared" si="106"/>
        <v>Hereford Hospitals NHS Trust</v>
      </c>
      <c r="CD69" s="12">
        <v>66</v>
      </c>
      <c r="CE69" s="13">
        <f t="shared" si="107"/>
        <v>33</v>
      </c>
      <c r="CF69" s="12" t="s">
        <v>108</v>
      </c>
      <c r="CG69" s="3" t="str">
        <f t="shared" si="108"/>
        <v>Royal Liverpool And Broadgreen University Hospital NHS Trust</v>
      </c>
      <c r="CH69" s="12">
        <v>66</v>
      </c>
      <c r="CI69" s="13">
        <f t="shared" si="109"/>
        <v>144</v>
      </c>
      <c r="CJ69" s="12" t="s">
        <v>128</v>
      </c>
      <c r="CK69" s="3" t="str">
        <f t="shared" si="110"/>
        <v>The Hillingdon Hospital NHS Trust</v>
      </c>
    </row>
    <row r="70" spans="1:89">
      <c r="A70" s="12">
        <v>67</v>
      </c>
      <c r="B70" s="13">
        <f t="shared" si="75"/>
        <v>42</v>
      </c>
      <c r="C70" s="12" t="s">
        <v>33</v>
      </c>
      <c r="D70" s="3" t="str">
        <f t="shared" si="76"/>
        <v>Doncaster And Bassetlaw Hospitals NHS Foundation Trust</v>
      </c>
      <c r="E70" s="12">
        <v>67</v>
      </c>
      <c r="F70" s="13">
        <f t="shared" si="77"/>
        <v>107</v>
      </c>
      <c r="G70" s="12" t="s">
        <v>5</v>
      </c>
      <c r="H70" s="3" t="str">
        <f t="shared" si="78"/>
        <v>Salford Royal NHS Foundation Trust</v>
      </c>
      <c r="J70" s="13">
        <v>67</v>
      </c>
      <c r="K70" s="13">
        <f t="shared" si="79"/>
        <v>56</v>
      </c>
      <c r="L70" s="12" t="s">
        <v>30</v>
      </c>
      <c r="M70" s="3" t="str">
        <f t="shared" si="80"/>
        <v>Royal Devon And Exeter NHS Foundation Trust</v>
      </c>
      <c r="N70" s="13">
        <v>67</v>
      </c>
      <c r="O70" s="13">
        <f t="shared" si="81"/>
        <v>34</v>
      </c>
      <c r="P70" s="12" t="s">
        <v>19</v>
      </c>
      <c r="Q70" s="3" t="str">
        <f t="shared" si="82"/>
        <v>Southampton University Hospitals NHS Trust</v>
      </c>
      <c r="R70" s="13"/>
      <c r="S70" s="12">
        <v>67</v>
      </c>
      <c r="T70" s="13">
        <f t="shared" si="83"/>
        <v>31</v>
      </c>
      <c r="U70" s="12" t="s">
        <v>2</v>
      </c>
      <c r="V70" s="3" t="str">
        <f t="shared" si="84"/>
        <v>West Suffolk Hospitals NHS Trust</v>
      </c>
      <c r="W70" s="12">
        <v>67</v>
      </c>
      <c r="X70" s="13">
        <f t="shared" si="85"/>
        <v>110</v>
      </c>
      <c r="Y70" s="12" t="s">
        <v>173</v>
      </c>
      <c r="Z70" s="3" t="str">
        <f t="shared" si="86"/>
        <v>Walsall Hospitals NHS Trust</v>
      </c>
      <c r="AE70" s="3"/>
      <c r="AI70" s="3"/>
      <c r="AJ70" s="3"/>
      <c r="AK70" s="12">
        <v>67</v>
      </c>
      <c r="AL70" s="13">
        <f t="shared" si="87"/>
        <v>77</v>
      </c>
      <c r="AM70" s="12" t="s">
        <v>16</v>
      </c>
      <c r="AN70" s="3" t="str">
        <f t="shared" si="88"/>
        <v>Kingston Hospital NHS Trust</v>
      </c>
      <c r="AO70" s="12">
        <v>67</v>
      </c>
      <c r="AP70" s="12">
        <f t="shared" si="89"/>
        <v>124</v>
      </c>
      <c r="AQ70" s="12" t="s">
        <v>58</v>
      </c>
      <c r="AR70" s="3" t="str">
        <f t="shared" si="90"/>
        <v>Brighton And Sussex University Hospitals NHS Trust</v>
      </c>
      <c r="AT70" s="12">
        <v>67</v>
      </c>
      <c r="AU70" s="13">
        <f t="shared" si="91"/>
        <v>48</v>
      </c>
      <c r="AV70" s="12" t="s">
        <v>115</v>
      </c>
      <c r="AW70" s="3" t="str">
        <f t="shared" si="92"/>
        <v>Hull And East Yorkshire Hospitals NHS Trust</v>
      </c>
      <c r="AX70" s="12">
        <v>67</v>
      </c>
      <c r="AY70" s="13">
        <f t="shared" si="93"/>
        <v>5</v>
      </c>
      <c r="AZ70" s="12" t="s">
        <v>5</v>
      </c>
      <c r="BA70" s="3" t="str">
        <f t="shared" si="94"/>
        <v>Salford Royal NHS Foundation Trust</v>
      </c>
      <c r="BC70" s="12">
        <v>67</v>
      </c>
      <c r="BD70" s="13">
        <f t="shared" si="95"/>
        <v>83</v>
      </c>
      <c r="BE70" s="12" t="s">
        <v>114</v>
      </c>
      <c r="BF70" s="3" t="str">
        <f t="shared" si="96"/>
        <v>Airedale NHS Trust</v>
      </c>
      <c r="BG70" s="12">
        <v>67</v>
      </c>
      <c r="BH70" s="13">
        <f t="shared" si="97"/>
        <v>20</v>
      </c>
      <c r="BI70" s="12" t="s">
        <v>52</v>
      </c>
      <c r="BJ70" s="3" t="str">
        <f t="shared" si="98"/>
        <v>Sandwell And West Birmingham Hospitals NHS Trust</v>
      </c>
      <c r="BL70" s="12">
        <v>67</v>
      </c>
      <c r="BM70" s="13">
        <f t="shared" si="99"/>
        <v>10</v>
      </c>
      <c r="BN70" s="12" t="s">
        <v>33</v>
      </c>
      <c r="BO70" s="3" t="str">
        <f t="shared" si="100"/>
        <v>Doncaster And Bassetlaw Hospitals NHS Foundation Trust</v>
      </c>
      <c r="BP70" s="12">
        <v>67</v>
      </c>
      <c r="BQ70" s="13">
        <f t="shared" si="101"/>
        <v>76</v>
      </c>
      <c r="BR70" s="12" t="s">
        <v>91</v>
      </c>
      <c r="BS70" s="3" t="str">
        <f t="shared" si="102"/>
        <v>Worcestershire Acute Hospitals NHS Trust</v>
      </c>
      <c r="BT70" s="3"/>
      <c r="BU70" s="12">
        <v>67</v>
      </c>
      <c r="BV70" s="13">
        <f t="shared" si="103"/>
        <v>37</v>
      </c>
      <c r="BW70" s="12" t="s">
        <v>49</v>
      </c>
      <c r="BX70" s="3" t="str">
        <f t="shared" si="104"/>
        <v>Countess Of Chester Hospital NHS Foundation Trust</v>
      </c>
      <c r="BY70" s="12">
        <v>67</v>
      </c>
      <c r="BZ70" s="13">
        <f t="shared" si="105"/>
        <v>2</v>
      </c>
      <c r="CA70" s="12" t="s">
        <v>3</v>
      </c>
      <c r="CB70" s="3" t="str">
        <f t="shared" si="106"/>
        <v>Blackpool, Fylde And Wyre Hospitals NHS Trust</v>
      </c>
      <c r="CD70" s="12">
        <v>67</v>
      </c>
      <c r="CE70" s="13">
        <f t="shared" si="107"/>
        <v>90</v>
      </c>
      <c r="CF70" s="12" t="s">
        <v>55</v>
      </c>
      <c r="CG70" s="3" t="str">
        <f t="shared" si="108"/>
        <v>Hinchingbrooke Health Care NHS Trust</v>
      </c>
      <c r="CH70" s="12">
        <v>67</v>
      </c>
      <c r="CI70" s="13">
        <f t="shared" si="109"/>
        <v>38</v>
      </c>
      <c r="CJ70" s="12" t="s">
        <v>2</v>
      </c>
      <c r="CK70" s="3" t="str">
        <f t="shared" si="110"/>
        <v>West Suffolk Hospitals NHS Trust</v>
      </c>
    </row>
    <row r="71" spans="1:89">
      <c r="A71" s="12">
        <v>68</v>
      </c>
      <c r="B71" s="13">
        <f t="shared" si="75"/>
        <v>44</v>
      </c>
      <c r="C71" s="12" t="s">
        <v>4</v>
      </c>
      <c r="D71" s="3" t="str">
        <f t="shared" si="76"/>
        <v>Hereford Hospitals NHS Trust</v>
      </c>
      <c r="E71" s="12">
        <v>68</v>
      </c>
      <c r="F71" s="13">
        <f t="shared" si="77"/>
        <v>50</v>
      </c>
      <c r="G71" s="12" t="s">
        <v>70</v>
      </c>
      <c r="H71" s="3" t="str">
        <f t="shared" si="78"/>
        <v>The Queen Elizabeth Hospital King's Lynn NHS Trust</v>
      </c>
      <c r="J71" s="13">
        <v>68</v>
      </c>
      <c r="K71" s="13">
        <f t="shared" si="79"/>
        <v>80</v>
      </c>
      <c r="L71" s="12" t="s">
        <v>167</v>
      </c>
      <c r="M71" s="3" t="str">
        <f t="shared" si="80"/>
        <v>Bolton Hospitals NHS Trust</v>
      </c>
      <c r="N71" s="13">
        <v>68</v>
      </c>
      <c r="O71" s="13">
        <f t="shared" si="81"/>
        <v>104</v>
      </c>
      <c r="P71" s="12" t="s">
        <v>93</v>
      </c>
      <c r="Q71" s="3" t="str">
        <f t="shared" si="82"/>
        <v>Medway NHS Trust</v>
      </c>
      <c r="R71" s="13"/>
      <c r="S71" s="12">
        <v>68</v>
      </c>
      <c r="T71" s="13">
        <f t="shared" si="83"/>
        <v>27</v>
      </c>
      <c r="U71" s="12" t="s">
        <v>9</v>
      </c>
      <c r="V71" s="3" t="str">
        <f t="shared" si="84"/>
        <v>Royal West Sussex NHS Trust</v>
      </c>
      <c r="W71" s="12">
        <v>68</v>
      </c>
      <c r="X71" s="13">
        <f t="shared" si="85"/>
        <v>97</v>
      </c>
      <c r="Y71" s="12" t="s">
        <v>115</v>
      </c>
      <c r="Z71" s="3" t="str">
        <f t="shared" si="86"/>
        <v>Hull And East Yorkshire Hospitals NHS Trust</v>
      </c>
      <c r="AE71" s="3"/>
      <c r="AI71" s="3"/>
      <c r="AJ71" s="3"/>
      <c r="AK71" s="12">
        <v>68</v>
      </c>
      <c r="AL71" s="13">
        <f t="shared" si="87"/>
        <v>141</v>
      </c>
      <c r="AM71" s="12" t="s">
        <v>18</v>
      </c>
      <c r="AN71" s="3" t="str">
        <f t="shared" si="88"/>
        <v>South Warwickshire General Hospitals NHS Trust</v>
      </c>
      <c r="AO71" s="12">
        <v>68</v>
      </c>
      <c r="AP71" s="12">
        <f t="shared" si="89"/>
        <v>114</v>
      </c>
      <c r="AQ71" s="12" t="s">
        <v>128</v>
      </c>
      <c r="AR71" s="3" t="str">
        <f t="shared" si="90"/>
        <v>The Hillingdon Hospital NHS Trust</v>
      </c>
      <c r="AT71" s="12">
        <v>68</v>
      </c>
      <c r="AU71" s="13">
        <f t="shared" si="91"/>
        <v>7</v>
      </c>
      <c r="AV71" s="12" t="s">
        <v>24</v>
      </c>
      <c r="AW71" s="3" t="str">
        <f t="shared" si="92"/>
        <v>South Devon Healthcare NHS Foundation Trust</v>
      </c>
      <c r="AX71" s="12">
        <v>68</v>
      </c>
      <c r="AY71" s="13">
        <f t="shared" si="93"/>
        <v>30</v>
      </c>
      <c r="AZ71" s="12" t="s">
        <v>113</v>
      </c>
      <c r="BA71" s="3" t="str">
        <f t="shared" si="94"/>
        <v>Calderdale And Huddersfield NHS Foundation Trust</v>
      </c>
      <c r="BC71" s="12">
        <v>68</v>
      </c>
      <c r="BD71" s="13">
        <f t="shared" si="95"/>
        <v>3</v>
      </c>
      <c r="BE71" s="12" t="s">
        <v>30</v>
      </c>
      <c r="BF71" s="3" t="str">
        <f t="shared" si="96"/>
        <v>Royal Devon And Exeter NHS Foundation Trust</v>
      </c>
      <c r="BG71" s="12">
        <v>68</v>
      </c>
      <c r="BH71" s="13">
        <f t="shared" si="97"/>
        <v>120</v>
      </c>
      <c r="BI71" s="12" t="s">
        <v>69</v>
      </c>
      <c r="BJ71" s="3" t="str">
        <f t="shared" si="98"/>
        <v>Derby Hospitals NHS Foundation Trust</v>
      </c>
      <c r="BL71" s="12">
        <v>68</v>
      </c>
      <c r="BM71" s="13">
        <f t="shared" si="99"/>
        <v>123</v>
      </c>
      <c r="BN71" s="12" t="s">
        <v>53</v>
      </c>
      <c r="BO71" s="3" t="str">
        <f t="shared" si="100"/>
        <v>Northampton General Hospital NHS Trust</v>
      </c>
      <c r="BP71" s="12">
        <v>68</v>
      </c>
      <c r="BQ71" s="13">
        <f t="shared" si="101"/>
        <v>32</v>
      </c>
      <c r="BR71" s="12" t="s">
        <v>156</v>
      </c>
      <c r="BS71" s="3" t="str">
        <f t="shared" si="102"/>
        <v>Oxford Radcliffe Hospitals NHS Trust</v>
      </c>
      <c r="BT71" s="3"/>
      <c r="BU71" s="12">
        <v>68</v>
      </c>
      <c r="BV71" s="13">
        <f t="shared" si="103"/>
        <v>11</v>
      </c>
      <c r="BW71" s="12" t="s">
        <v>26</v>
      </c>
      <c r="BX71" s="3" t="str">
        <f t="shared" si="104"/>
        <v>Taunton And Somerset NHS Trust</v>
      </c>
      <c r="BY71" s="12">
        <v>68</v>
      </c>
      <c r="BZ71" s="13">
        <f t="shared" si="105"/>
        <v>123</v>
      </c>
      <c r="CA71" s="12" t="s">
        <v>39</v>
      </c>
      <c r="CB71" s="3" t="str">
        <f t="shared" si="106"/>
        <v>Bedford Hospital NHS Trust</v>
      </c>
      <c r="CD71" s="12">
        <v>68</v>
      </c>
      <c r="CE71" s="13">
        <f t="shared" si="107"/>
        <v>69</v>
      </c>
      <c r="CF71" s="12" t="s">
        <v>154</v>
      </c>
      <c r="CG71" s="3" t="str">
        <f t="shared" si="108"/>
        <v>Epsom And St Helier University Hospitals NHS Trust</v>
      </c>
      <c r="CH71" s="12">
        <v>68</v>
      </c>
      <c r="CI71" s="13">
        <f t="shared" si="109"/>
        <v>122</v>
      </c>
      <c r="CJ71" s="12" t="s">
        <v>43</v>
      </c>
      <c r="CK71" s="3" t="str">
        <f t="shared" si="110"/>
        <v>Royal Berkshire Hospital NHS Foundation Trust</v>
      </c>
    </row>
    <row r="72" spans="1:89">
      <c r="A72" s="12">
        <v>69</v>
      </c>
      <c r="B72" s="13">
        <f t="shared" si="75"/>
        <v>75</v>
      </c>
      <c r="C72" s="12" t="s">
        <v>8</v>
      </c>
      <c r="D72" s="3" t="str">
        <f t="shared" si="76"/>
        <v>York Hospitals NHS Foundation Trust</v>
      </c>
      <c r="E72" s="12">
        <v>69</v>
      </c>
      <c r="F72" s="13">
        <f t="shared" si="77"/>
        <v>130</v>
      </c>
      <c r="G72" s="12" t="s">
        <v>168</v>
      </c>
      <c r="H72" s="3" t="str">
        <f t="shared" si="78"/>
        <v>Norfolk And Norwich University Hospital NHS Trust</v>
      </c>
      <c r="J72" s="13">
        <v>69</v>
      </c>
      <c r="K72" s="13">
        <f t="shared" si="79"/>
        <v>20</v>
      </c>
      <c r="L72" s="12" t="s">
        <v>4</v>
      </c>
      <c r="M72" s="3" t="str">
        <f t="shared" si="80"/>
        <v>Hereford Hospitals NHS Trust</v>
      </c>
      <c r="N72" s="13">
        <v>69</v>
      </c>
      <c r="O72" s="13">
        <f t="shared" si="81"/>
        <v>80</v>
      </c>
      <c r="P72" s="12" t="s">
        <v>83</v>
      </c>
      <c r="Q72" s="3" t="str">
        <f t="shared" si="82"/>
        <v>Chesterfield Royal Hospital NHS Foundation Trust</v>
      </c>
      <c r="R72" s="13"/>
      <c r="S72" s="12">
        <v>69</v>
      </c>
      <c r="T72" s="13">
        <f t="shared" si="83"/>
        <v>3</v>
      </c>
      <c r="U72" s="12" t="s">
        <v>29</v>
      </c>
      <c r="V72" s="3" t="str">
        <f t="shared" si="84"/>
        <v>North West London Hospitals NHS Trust</v>
      </c>
      <c r="W72" s="12">
        <v>69</v>
      </c>
      <c r="X72" s="13">
        <f t="shared" si="85"/>
        <v>47</v>
      </c>
      <c r="Y72" s="12" t="s">
        <v>61</v>
      </c>
      <c r="Z72" s="3" t="str">
        <f t="shared" si="86"/>
        <v>West Dorset General Hospitals NHS Trust</v>
      </c>
      <c r="AE72" s="3"/>
      <c r="AI72" s="3"/>
      <c r="AJ72" s="3"/>
      <c r="AK72" s="12">
        <v>69</v>
      </c>
      <c r="AL72" s="13">
        <f t="shared" si="87"/>
        <v>89</v>
      </c>
      <c r="AM72" s="12" t="s">
        <v>1</v>
      </c>
      <c r="AN72" s="3" t="str">
        <f t="shared" si="88"/>
        <v>Sherwood Forest Hospitals NHS Foundation Trust</v>
      </c>
      <c r="AO72" s="12">
        <v>69</v>
      </c>
      <c r="AP72" s="12">
        <f t="shared" si="89"/>
        <v>15</v>
      </c>
      <c r="AQ72" s="12" t="s">
        <v>167</v>
      </c>
      <c r="AR72" s="3" t="str">
        <f t="shared" si="90"/>
        <v>Bolton Hospitals NHS Trust</v>
      </c>
      <c r="AT72" s="12">
        <v>69</v>
      </c>
      <c r="AU72" s="13">
        <f t="shared" si="91"/>
        <v>22</v>
      </c>
      <c r="AV72" s="12" t="s">
        <v>9</v>
      </c>
      <c r="AW72" s="3" t="str">
        <f t="shared" si="92"/>
        <v>Royal West Sussex NHS Trust</v>
      </c>
      <c r="AX72" s="12">
        <v>69</v>
      </c>
      <c r="AY72" s="13">
        <f t="shared" si="93"/>
        <v>77</v>
      </c>
      <c r="AZ72" s="12" t="s">
        <v>125</v>
      </c>
      <c r="BA72" s="3" t="str">
        <f t="shared" si="94"/>
        <v>Royal Free Hampstead NHS Trust</v>
      </c>
      <c r="BC72" s="12">
        <v>69</v>
      </c>
      <c r="BD72" s="13">
        <f t="shared" si="95"/>
        <v>11</v>
      </c>
      <c r="BE72" s="12" t="s">
        <v>66</v>
      </c>
      <c r="BF72" s="3" t="str">
        <f t="shared" si="96"/>
        <v>Buckinghamshire Hospitals NHS Trust</v>
      </c>
      <c r="BG72" s="12">
        <v>69</v>
      </c>
      <c r="BH72" s="13">
        <f t="shared" si="97"/>
        <v>29</v>
      </c>
      <c r="BI72" s="12" t="s">
        <v>116</v>
      </c>
      <c r="BJ72" s="3" t="str">
        <f t="shared" si="98"/>
        <v>Essex Rivers Healthcare NHS Trust</v>
      </c>
      <c r="BL72" s="12">
        <v>69</v>
      </c>
      <c r="BM72" s="13">
        <f t="shared" si="99"/>
        <v>6</v>
      </c>
      <c r="BN72" s="12" t="s">
        <v>24</v>
      </c>
      <c r="BO72" s="3" t="str">
        <f t="shared" si="100"/>
        <v>South Devon Healthcare NHS Foundation Trust</v>
      </c>
      <c r="BP72" s="12">
        <v>69</v>
      </c>
      <c r="BQ72" s="13">
        <f t="shared" si="101"/>
        <v>64</v>
      </c>
      <c r="BR72" s="12" t="s">
        <v>43</v>
      </c>
      <c r="BS72" s="3" t="str">
        <f t="shared" si="102"/>
        <v>Royal Berkshire Hospital NHS Foundation Trust</v>
      </c>
      <c r="BT72" s="3"/>
      <c r="BU72" s="12">
        <v>69</v>
      </c>
      <c r="BV72" s="13">
        <f t="shared" si="103"/>
        <v>144</v>
      </c>
      <c r="BW72" s="12" t="s">
        <v>80</v>
      </c>
      <c r="BX72" s="3" t="str">
        <f t="shared" si="104"/>
        <v>Central Manchester And Manchester Children's University Hospitals NHS Trust</v>
      </c>
      <c r="BY72" s="12">
        <v>69</v>
      </c>
      <c r="BZ72" s="13">
        <f t="shared" si="105"/>
        <v>79</v>
      </c>
      <c r="CA72" s="12" t="s">
        <v>100</v>
      </c>
      <c r="CB72" s="3" t="str">
        <f t="shared" si="106"/>
        <v>Northern Lincolnshire And Goole Hospitals NHS Trust</v>
      </c>
      <c r="CD72" s="12">
        <v>69</v>
      </c>
      <c r="CE72" s="13">
        <f t="shared" si="107"/>
        <v>59</v>
      </c>
      <c r="CF72" s="12" t="s">
        <v>122</v>
      </c>
      <c r="CG72" s="3" t="str">
        <f t="shared" si="108"/>
        <v>Surrey And Sussex Healthcare NHS Trust</v>
      </c>
      <c r="CH72" s="12">
        <v>69</v>
      </c>
      <c r="CI72" s="13">
        <f t="shared" si="109"/>
        <v>68</v>
      </c>
      <c r="CJ72" s="12" t="s">
        <v>154</v>
      </c>
      <c r="CK72" s="3" t="str">
        <f t="shared" si="110"/>
        <v>Epsom And St Helier University Hospitals NHS Trust</v>
      </c>
    </row>
    <row r="73" spans="1:89">
      <c r="A73" s="12">
        <v>70</v>
      </c>
      <c r="B73" s="13">
        <f t="shared" si="75"/>
        <v>31</v>
      </c>
      <c r="C73" s="12" t="s">
        <v>9</v>
      </c>
      <c r="D73" s="3" t="str">
        <f t="shared" si="76"/>
        <v>Royal West Sussex NHS Trust</v>
      </c>
      <c r="E73" s="12">
        <v>70</v>
      </c>
      <c r="F73" s="13">
        <f t="shared" si="77"/>
        <v>73</v>
      </c>
      <c r="G73" s="12" t="s">
        <v>121</v>
      </c>
      <c r="H73" s="3" t="str">
        <f t="shared" si="78"/>
        <v>Southport And Ormskirk Hospital NHS Trust</v>
      </c>
      <c r="J73" s="13">
        <v>70</v>
      </c>
      <c r="K73" s="13">
        <f t="shared" si="79"/>
        <v>96</v>
      </c>
      <c r="L73" s="12" t="s">
        <v>156</v>
      </c>
      <c r="M73" s="3" t="str">
        <f t="shared" si="80"/>
        <v>Oxford Radcliffe Hospitals NHS Trust</v>
      </c>
      <c r="N73" s="13">
        <v>70</v>
      </c>
      <c r="O73" s="13">
        <f t="shared" si="81"/>
        <v>111</v>
      </c>
      <c r="P73" s="12" t="s">
        <v>112</v>
      </c>
      <c r="Q73" s="3" t="str">
        <f t="shared" si="82"/>
        <v>James Paget University Hospitals NHS Foundation Trust</v>
      </c>
      <c r="R73" s="13"/>
      <c r="S73" s="12">
        <v>70</v>
      </c>
      <c r="T73" s="13">
        <f t="shared" si="83"/>
        <v>28</v>
      </c>
      <c r="U73" s="12" t="s">
        <v>95</v>
      </c>
      <c r="V73" s="3" t="str">
        <f t="shared" si="84"/>
        <v>Bromley Hospitals NHS Trust</v>
      </c>
      <c r="W73" s="12">
        <v>70</v>
      </c>
      <c r="X73" s="13">
        <f t="shared" si="85"/>
        <v>64</v>
      </c>
      <c r="Y73" s="12" t="s">
        <v>164</v>
      </c>
      <c r="Z73" s="3" t="str">
        <f t="shared" si="86"/>
        <v>East Cheshire NHS Trust</v>
      </c>
      <c r="AE73" s="3"/>
      <c r="AI73" s="3"/>
      <c r="AJ73" s="3"/>
      <c r="AK73" s="12">
        <v>70</v>
      </c>
      <c r="AL73" s="13">
        <f t="shared" si="87"/>
        <v>20</v>
      </c>
      <c r="AM73" s="12" t="s">
        <v>171</v>
      </c>
      <c r="AN73" s="3" t="str">
        <f t="shared" si="88"/>
        <v>South Tyneside NHS Foundation Trust</v>
      </c>
      <c r="AO73" s="12">
        <v>70</v>
      </c>
      <c r="AP73" s="12">
        <f t="shared" si="89"/>
        <v>77</v>
      </c>
      <c r="AQ73" s="12" t="s">
        <v>159</v>
      </c>
      <c r="AR73" s="3" t="str">
        <f t="shared" si="90"/>
        <v>Heart Of England NHS Foundation Trust</v>
      </c>
      <c r="AT73" s="12">
        <v>70</v>
      </c>
      <c r="AU73" s="13">
        <f t="shared" si="91"/>
        <v>54</v>
      </c>
      <c r="AV73" s="12" t="s">
        <v>54</v>
      </c>
      <c r="AW73" s="3" t="str">
        <f t="shared" si="92"/>
        <v>Luton And Dunstable Hospital NHS Foundation Trust</v>
      </c>
      <c r="AX73" s="12">
        <v>70</v>
      </c>
      <c r="AY73" s="13">
        <f t="shared" si="93"/>
        <v>35</v>
      </c>
      <c r="AZ73" s="12" t="s">
        <v>84</v>
      </c>
      <c r="BA73" s="3" t="str">
        <f t="shared" si="94"/>
        <v>County Durham And Darlington NHS Foundation Trust</v>
      </c>
      <c r="BC73" s="12">
        <v>70</v>
      </c>
      <c r="BD73" s="13">
        <f t="shared" si="95"/>
        <v>147</v>
      </c>
      <c r="BE73" s="12" t="s">
        <v>80</v>
      </c>
      <c r="BF73" s="3" t="str">
        <f t="shared" si="96"/>
        <v>Central Manchester And Manchester Children's University Hospitals NHS Trust</v>
      </c>
      <c r="BG73" s="12">
        <v>70</v>
      </c>
      <c r="BH73" s="13">
        <f t="shared" si="97"/>
        <v>4</v>
      </c>
      <c r="BI73" s="12" t="s">
        <v>32</v>
      </c>
      <c r="BJ73" s="3" t="str">
        <f t="shared" si="98"/>
        <v>Poole Hospital NHS Trust</v>
      </c>
      <c r="BL73" s="12">
        <v>70</v>
      </c>
      <c r="BM73" s="13">
        <f t="shared" si="99"/>
        <v>92</v>
      </c>
      <c r="BN73" s="12" t="s">
        <v>49</v>
      </c>
      <c r="BO73" s="3" t="str">
        <f t="shared" si="100"/>
        <v>Countess Of Chester Hospital NHS Foundation Trust</v>
      </c>
      <c r="BP73" s="12">
        <v>70</v>
      </c>
      <c r="BQ73" s="13">
        <f t="shared" si="101"/>
        <v>118</v>
      </c>
      <c r="BR73" s="12" t="s">
        <v>134</v>
      </c>
      <c r="BS73" s="3" t="str">
        <f t="shared" si="102"/>
        <v>United Lincolnshire Hospitals NHS Trust</v>
      </c>
      <c r="BT73" s="3"/>
      <c r="BU73" s="12">
        <v>70</v>
      </c>
      <c r="BV73" s="13">
        <f t="shared" si="103"/>
        <v>94</v>
      </c>
      <c r="BW73" s="12" t="s">
        <v>1</v>
      </c>
      <c r="BX73" s="3" t="str">
        <f t="shared" si="104"/>
        <v>Sherwood Forest Hospitals NHS Foundation Trust</v>
      </c>
      <c r="BY73" s="12">
        <v>70</v>
      </c>
      <c r="BZ73" s="13">
        <f t="shared" si="105"/>
        <v>84</v>
      </c>
      <c r="CA73" s="12" t="s">
        <v>165</v>
      </c>
      <c r="CB73" s="3" t="str">
        <f t="shared" si="106"/>
        <v>Mayday Healthcare NHS Trust</v>
      </c>
      <c r="CD73" s="12">
        <v>70</v>
      </c>
      <c r="CE73" s="13">
        <f t="shared" si="107"/>
        <v>121</v>
      </c>
      <c r="CF73" s="12" t="s">
        <v>23</v>
      </c>
      <c r="CG73" s="3" t="str">
        <f t="shared" si="108"/>
        <v>Salisbury NHS Foundation Trust</v>
      </c>
      <c r="CH73" s="12">
        <v>70</v>
      </c>
      <c r="CI73" s="13">
        <f t="shared" si="109"/>
        <v>104</v>
      </c>
      <c r="CJ73" s="12" t="s">
        <v>112</v>
      </c>
      <c r="CK73" s="3" t="str">
        <f t="shared" si="110"/>
        <v>James Paget University Hospitals NHS Foundation Trust</v>
      </c>
    </row>
    <row r="74" spans="1:89">
      <c r="A74" s="12">
        <v>71</v>
      </c>
      <c r="B74" s="13">
        <f t="shared" si="75"/>
        <v>24</v>
      </c>
      <c r="C74" s="12" t="s">
        <v>52</v>
      </c>
      <c r="D74" s="3" t="str">
        <f t="shared" si="76"/>
        <v>Sandwell And West Birmingham Hospitals NHS Trust</v>
      </c>
      <c r="E74" s="12">
        <v>71</v>
      </c>
      <c r="F74" s="13">
        <f t="shared" si="77"/>
        <v>16</v>
      </c>
      <c r="G74" s="12" t="s">
        <v>162</v>
      </c>
      <c r="H74" s="3" t="str">
        <f t="shared" si="78"/>
        <v>Royal Cornwall Hospitals NHS Trust</v>
      </c>
      <c r="J74" s="13">
        <v>71</v>
      </c>
      <c r="K74" s="13">
        <f t="shared" si="79"/>
        <v>53</v>
      </c>
      <c r="L74" s="12" t="s">
        <v>127</v>
      </c>
      <c r="M74" s="3" t="str">
        <f t="shared" si="80"/>
        <v>Whipps Cross University Hospital NHS Trust</v>
      </c>
      <c r="N74" s="13">
        <v>71</v>
      </c>
      <c r="O74" s="13">
        <f t="shared" si="81"/>
        <v>76</v>
      </c>
      <c r="P74" s="12" t="s">
        <v>151</v>
      </c>
      <c r="Q74" s="3" t="str">
        <f t="shared" si="82"/>
        <v>East Sussex Hospitals NHS Trust</v>
      </c>
      <c r="R74" s="13"/>
      <c r="S74" s="12">
        <v>71</v>
      </c>
      <c r="T74" s="13">
        <f t="shared" si="83"/>
        <v>4</v>
      </c>
      <c r="U74" s="12" t="s">
        <v>41</v>
      </c>
      <c r="V74" s="3" t="str">
        <f t="shared" si="84"/>
        <v>Guy's And St Thomas' NHS Foundation Trust</v>
      </c>
      <c r="W74" s="12">
        <v>71</v>
      </c>
      <c r="X74" s="13">
        <f t="shared" si="85"/>
        <v>16</v>
      </c>
      <c r="Y74" s="12" t="s">
        <v>43</v>
      </c>
      <c r="Z74" s="3" t="str">
        <f t="shared" si="86"/>
        <v>Royal Berkshire Hospital NHS Foundation Trust</v>
      </c>
      <c r="AE74" s="3"/>
      <c r="AI74" s="3"/>
      <c r="AJ74" s="3"/>
      <c r="AK74" s="12">
        <v>71</v>
      </c>
      <c r="AL74" s="13">
        <f t="shared" si="87"/>
        <v>30</v>
      </c>
      <c r="AM74" s="12" t="s">
        <v>158</v>
      </c>
      <c r="AN74" s="3" t="str">
        <f t="shared" si="88"/>
        <v>The Mid Cheshire Hospitals NHS Trust</v>
      </c>
      <c r="AO74" s="12">
        <v>71</v>
      </c>
      <c r="AP74" s="12">
        <f t="shared" si="89"/>
        <v>89</v>
      </c>
      <c r="AQ74" s="12" t="s">
        <v>115</v>
      </c>
      <c r="AR74" s="3" t="str">
        <f t="shared" si="90"/>
        <v>Hull And East Yorkshire Hospitals NHS Trust</v>
      </c>
      <c r="AT74" s="12">
        <v>71</v>
      </c>
      <c r="AU74" s="13">
        <f t="shared" si="91"/>
        <v>75</v>
      </c>
      <c r="AV74" s="12" t="s">
        <v>116</v>
      </c>
      <c r="AW74" s="3" t="str">
        <f t="shared" si="92"/>
        <v>Essex Rivers Healthcare NHS Trust</v>
      </c>
      <c r="AX74" s="12">
        <v>71</v>
      </c>
      <c r="AY74" s="13">
        <f t="shared" si="93"/>
        <v>117</v>
      </c>
      <c r="AZ74" s="12" t="s">
        <v>69</v>
      </c>
      <c r="BA74" s="3" t="str">
        <f t="shared" si="94"/>
        <v>Derby Hospitals NHS Foundation Trust</v>
      </c>
      <c r="BC74" s="12">
        <v>71</v>
      </c>
      <c r="BD74" s="13">
        <f t="shared" si="95"/>
        <v>122</v>
      </c>
      <c r="BE74" s="12" t="s">
        <v>130</v>
      </c>
      <c r="BF74" s="3" t="str">
        <f t="shared" si="96"/>
        <v>Aintree University Hospitals NHS Foundation Trust</v>
      </c>
      <c r="BG74" s="12">
        <v>71</v>
      </c>
      <c r="BH74" s="13">
        <f t="shared" si="97"/>
        <v>48</v>
      </c>
      <c r="BI74" s="12" t="s">
        <v>74</v>
      </c>
      <c r="BJ74" s="3" t="str">
        <f t="shared" si="98"/>
        <v>Barts And The London NHS Trust</v>
      </c>
      <c r="BL74" s="12">
        <v>71</v>
      </c>
      <c r="BM74" s="13">
        <f t="shared" si="99"/>
        <v>55</v>
      </c>
      <c r="BN74" s="12" t="s">
        <v>164</v>
      </c>
      <c r="BO74" s="3" t="str">
        <f t="shared" si="100"/>
        <v>East Cheshire NHS Trust</v>
      </c>
      <c r="BP74" s="12">
        <v>71</v>
      </c>
      <c r="BQ74" s="13">
        <f t="shared" si="101"/>
        <v>18</v>
      </c>
      <c r="BR74" s="12" t="s">
        <v>59</v>
      </c>
      <c r="BS74" s="3" t="str">
        <f t="shared" si="102"/>
        <v>George Eliot Hospital NHS Trust</v>
      </c>
      <c r="BT74" s="3"/>
      <c r="BU74" s="12">
        <v>71</v>
      </c>
      <c r="BV74" s="13">
        <f t="shared" si="103"/>
        <v>61</v>
      </c>
      <c r="BW74" s="12" t="s">
        <v>31</v>
      </c>
      <c r="BX74" s="3" t="str">
        <f t="shared" si="104"/>
        <v>Winchester And Eastleigh Healthcare NHS Trust</v>
      </c>
      <c r="BY74" s="12">
        <v>71</v>
      </c>
      <c r="BZ74" s="13">
        <f t="shared" si="105"/>
        <v>83</v>
      </c>
      <c r="CA74" s="12" t="s">
        <v>76</v>
      </c>
      <c r="CB74" s="3" t="str">
        <f t="shared" si="106"/>
        <v>Maidstone And Tunbridge Wells NHS Trust</v>
      </c>
      <c r="CD74" s="12">
        <v>71</v>
      </c>
      <c r="CE74" s="13">
        <f t="shared" si="107"/>
        <v>56</v>
      </c>
      <c r="CF74" s="12" t="s">
        <v>96</v>
      </c>
      <c r="CG74" s="3" t="str">
        <f t="shared" si="108"/>
        <v>The Whittington Hospital NHS Trust</v>
      </c>
      <c r="CH74" s="12">
        <v>71</v>
      </c>
      <c r="CI74" s="13">
        <f t="shared" si="109"/>
        <v>78</v>
      </c>
      <c r="CJ74" s="12" t="s">
        <v>115</v>
      </c>
      <c r="CK74" s="3" t="str">
        <f t="shared" si="110"/>
        <v>Hull And East Yorkshire Hospitals NHS Trust</v>
      </c>
    </row>
    <row r="75" spans="1:89">
      <c r="A75" s="12">
        <v>72</v>
      </c>
      <c r="B75" s="13">
        <f t="shared" si="75"/>
        <v>60</v>
      </c>
      <c r="C75" s="12" t="s">
        <v>154</v>
      </c>
      <c r="D75" s="3" t="str">
        <f t="shared" si="76"/>
        <v>Epsom And St Helier University Hospitals NHS Trust</v>
      </c>
      <c r="E75" s="12">
        <v>72</v>
      </c>
      <c r="F75" s="13">
        <f t="shared" si="77"/>
        <v>32</v>
      </c>
      <c r="G75" s="12" t="s">
        <v>87</v>
      </c>
      <c r="H75" s="3" t="str">
        <f t="shared" si="78"/>
        <v>Nottingham University Hospitals NHS Trust</v>
      </c>
      <c r="J75" s="13">
        <v>72</v>
      </c>
      <c r="K75" s="13">
        <f t="shared" si="79"/>
        <v>13</v>
      </c>
      <c r="L75" s="12" t="s">
        <v>165</v>
      </c>
      <c r="M75" s="3" t="str">
        <f t="shared" si="80"/>
        <v>Mayday Healthcare NHS Trust</v>
      </c>
      <c r="N75" s="13">
        <v>72</v>
      </c>
      <c r="O75" s="13">
        <f t="shared" si="81"/>
        <v>118</v>
      </c>
      <c r="P75" s="12" t="s">
        <v>51</v>
      </c>
      <c r="Q75" s="3" t="str">
        <f t="shared" si="82"/>
        <v>Northern Devon Healthcare NHS Trust</v>
      </c>
      <c r="R75" s="13"/>
      <c r="S75" s="12">
        <v>72</v>
      </c>
      <c r="T75" s="13">
        <f t="shared" si="83"/>
        <v>80</v>
      </c>
      <c r="U75" s="12" t="s">
        <v>51</v>
      </c>
      <c r="V75" s="3" t="str">
        <f t="shared" si="84"/>
        <v>Northern Devon Healthcare NHS Trust</v>
      </c>
      <c r="W75" s="12">
        <v>72</v>
      </c>
      <c r="X75" s="13">
        <f t="shared" si="85"/>
        <v>105</v>
      </c>
      <c r="Y75" s="12" t="s">
        <v>97</v>
      </c>
      <c r="Z75" s="3" t="str">
        <f t="shared" si="86"/>
        <v>West Middlesex University Hospital NHS Trust</v>
      </c>
      <c r="AE75" s="3"/>
      <c r="AI75" s="3"/>
      <c r="AJ75" s="3"/>
      <c r="AK75" s="12">
        <v>72</v>
      </c>
      <c r="AL75" s="13">
        <f t="shared" si="87"/>
        <v>74</v>
      </c>
      <c r="AM75" s="12" t="s">
        <v>63</v>
      </c>
      <c r="AN75" s="3" t="str">
        <f t="shared" si="88"/>
        <v>The Rotherham NHS Foundation Trust</v>
      </c>
      <c r="AO75" s="12">
        <v>72</v>
      </c>
      <c r="AP75" s="12">
        <f t="shared" si="89"/>
        <v>115</v>
      </c>
      <c r="AQ75" s="12" t="s">
        <v>135</v>
      </c>
      <c r="AR75" s="3" t="str">
        <f t="shared" si="90"/>
        <v>Wrightington, Wigan And Leigh NHS Trust</v>
      </c>
      <c r="AT75" s="12">
        <v>72</v>
      </c>
      <c r="AU75" s="13">
        <f t="shared" si="91"/>
        <v>62</v>
      </c>
      <c r="AV75" s="12" t="s">
        <v>50</v>
      </c>
      <c r="AW75" s="3" t="str">
        <f t="shared" si="92"/>
        <v>Queen Mary's Sidcup NHS Trust</v>
      </c>
      <c r="AX75" s="12">
        <v>72</v>
      </c>
      <c r="AY75" s="13">
        <f t="shared" si="93"/>
        <v>141</v>
      </c>
      <c r="AZ75" s="12" t="s">
        <v>30</v>
      </c>
      <c r="BA75" s="3" t="str">
        <f t="shared" si="94"/>
        <v>Royal Devon And Exeter NHS Foundation Trust</v>
      </c>
      <c r="BC75" s="12">
        <v>72</v>
      </c>
      <c r="BD75" s="13">
        <f t="shared" si="95"/>
        <v>112</v>
      </c>
      <c r="BE75" s="12" t="s">
        <v>63</v>
      </c>
      <c r="BF75" s="3" t="str">
        <f t="shared" si="96"/>
        <v>The Rotherham NHS Foundation Trust</v>
      </c>
      <c r="BG75" s="12">
        <v>72</v>
      </c>
      <c r="BH75" s="13">
        <f t="shared" si="97"/>
        <v>39</v>
      </c>
      <c r="BI75" s="12" t="s">
        <v>23</v>
      </c>
      <c r="BJ75" s="3" t="str">
        <f t="shared" si="98"/>
        <v>Salisbury NHS Foundation Trust</v>
      </c>
      <c r="BL75" s="12">
        <v>72</v>
      </c>
      <c r="BM75" s="13">
        <f t="shared" si="99"/>
        <v>21</v>
      </c>
      <c r="BN75" s="12" t="s">
        <v>172</v>
      </c>
      <c r="BO75" s="3" t="str">
        <f t="shared" si="100"/>
        <v>Barnsley Hospital NHS Foundation Trust</v>
      </c>
      <c r="BP75" s="12">
        <v>72</v>
      </c>
      <c r="BQ75" s="13">
        <f t="shared" si="101"/>
        <v>121</v>
      </c>
      <c r="BR75" s="12" t="s">
        <v>35</v>
      </c>
      <c r="BS75" s="3" t="str">
        <f t="shared" si="102"/>
        <v>Plymouth Hospitals NHS Trust</v>
      </c>
      <c r="BT75" s="3"/>
      <c r="BU75" s="12">
        <v>72</v>
      </c>
      <c r="BV75" s="13">
        <f t="shared" si="103"/>
        <v>79</v>
      </c>
      <c r="BW75" s="12" t="s">
        <v>6</v>
      </c>
      <c r="BX75" s="3" t="str">
        <f t="shared" si="104"/>
        <v>The Royal Wolverhampton Hospitals NHS Trust</v>
      </c>
      <c r="BY75" s="12">
        <v>72</v>
      </c>
      <c r="BZ75" s="13">
        <f t="shared" si="105"/>
        <v>52</v>
      </c>
      <c r="CA75" s="12" t="s">
        <v>164</v>
      </c>
      <c r="CB75" s="3" t="str">
        <f t="shared" si="106"/>
        <v>East Cheshire NHS Trust</v>
      </c>
      <c r="CD75" s="12">
        <v>72</v>
      </c>
      <c r="CE75" s="13">
        <f t="shared" si="107"/>
        <v>21</v>
      </c>
      <c r="CF75" s="12" t="s">
        <v>83</v>
      </c>
      <c r="CG75" s="3" t="str">
        <f t="shared" si="108"/>
        <v>Chesterfield Royal Hospital NHS Foundation Trust</v>
      </c>
      <c r="CH75" s="12">
        <v>72</v>
      </c>
      <c r="CI75" s="13">
        <f t="shared" si="109"/>
        <v>117</v>
      </c>
      <c r="CJ75" s="12" t="s">
        <v>168</v>
      </c>
      <c r="CK75" s="3" t="str">
        <f t="shared" si="110"/>
        <v>Norfolk And Norwich University Hospital NHS Trust</v>
      </c>
    </row>
    <row r="76" spans="1:89">
      <c r="A76" s="12">
        <v>73</v>
      </c>
      <c r="B76" s="13">
        <f t="shared" si="75"/>
        <v>70</v>
      </c>
      <c r="C76" s="12" t="s">
        <v>121</v>
      </c>
      <c r="D76" s="3" t="str">
        <f t="shared" si="76"/>
        <v>Southport And Ormskirk Hospital NHS Trust</v>
      </c>
      <c r="E76" s="12">
        <v>73</v>
      </c>
      <c r="F76" s="13">
        <f t="shared" si="77"/>
        <v>33</v>
      </c>
      <c r="G76" s="12" t="s">
        <v>158</v>
      </c>
      <c r="H76" s="3" t="str">
        <f t="shared" si="78"/>
        <v>The Mid Cheshire Hospitals NHS Trust</v>
      </c>
      <c r="J76" s="13">
        <v>73</v>
      </c>
      <c r="K76" s="13">
        <f t="shared" si="79"/>
        <v>35</v>
      </c>
      <c r="L76" s="12" t="s">
        <v>48</v>
      </c>
      <c r="M76" s="3" t="str">
        <f t="shared" si="80"/>
        <v>Newham University Hospital NHS Trust</v>
      </c>
      <c r="N76" s="13">
        <v>73</v>
      </c>
      <c r="O76" s="13">
        <f t="shared" si="81"/>
        <v>110</v>
      </c>
      <c r="P76" s="12" t="s">
        <v>109</v>
      </c>
      <c r="Q76" s="3" t="str">
        <f t="shared" si="82"/>
        <v>Basildon And Thurrock University Hospitals NHS Foundation Trust</v>
      </c>
      <c r="R76" s="13"/>
      <c r="S76" s="12">
        <v>73</v>
      </c>
      <c r="T76" s="13">
        <f t="shared" si="83"/>
        <v>108</v>
      </c>
      <c r="U76" s="12" t="s">
        <v>161</v>
      </c>
      <c r="V76" s="3" t="str">
        <f t="shared" si="84"/>
        <v>The Royal Marsden NHS Foundation Trust</v>
      </c>
      <c r="W76" s="12">
        <v>73</v>
      </c>
      <c r="X76" s="13">
        <f t="shared" si="85"/>
        <v>38</v>
      </c>
      <c r="Y76" s="12" t="s">
        <v>30</v>
      </c>
      <c r="Z76" s="3" t="str">
        <f t="shared" si="86"/>
        <v>Royal Devon And Exeter NHS Foundation Trust</v>
      </c>
      <c r="AE76" s="3"/>
      <c r="AI76" s="3"/>
      <c r="AJ76" s="3"/>
      <c r="AK76" s="12">
        <v>73</v>
      </c>
      <c r="AL76" s="13">
        <f t="shared" si="87"/>
        <v>103</v>
      </c>
      <c r="AM76" s="12" t="s">
        <v>73</v>
      </c>
      <c r="AN76" s="3" t="str">
        <f t="shared" si="88"/>
        <v>Homerton University Hospital NHS Foundation Trust</v>
      </c>
      <c r="AO76" s="12">
        <v>73</v>
      </c>
      <c r="AP76" s="12">
        <f t="shared" si="89"/>
        <v>23</v>
      </c>
      <c r="AQ76" s="12" t="s">
        <v>82</v>
      </c>
      <c r="AR76" s="3" t="str">
        <f t="shared" si="90"/>
        <v>City Hospitals Sunderland NHS Foundation Trust</v>
      </c>
      <c r="AT76" s="12">
        <v>73</v>
      </c>
      <c r="AU76" s="13">
        <f t="shared" si="91"/>
        <v>3</v>
      </c>
      <c r="AV76" s="12" t="s">
        <v>31</v>
      </c>
      <c r="AW76" s="3" t="str">
        <f t="shared" si="92"/>
        <v>Winchester And Eastleigh Healthcare NHS Trust</v>
      </c>
      <c r="AX76" s="12">
        <v>73</v>
      </c>
      <c r="AY76" s="13">
        <f t="shared" si="93"/>
        <v>121</v>
      </c>
      <c r="AZ76" s="12" t="s">
        <v>70</v>
      </c>
      <c r="BA76" s="3" t="str">
        <f t="shared" si="94"/>
        <v>The Queen Elizabeth Hospital King's Lynn NHS Trust</v>
      </c>
      <c r="BC76" s="12">
        <v>73</v>
      </c>
      <c r="BD76" s="13">
        <f t="shared" si="95"/>
        <v>136</v>
      </c>
      <c r="BE76" s="12" t="s">
        <v>160</v>
      </c>
      <c r="BF76" s="3" t="str">
        <f t="shared" si="96"/>
        <v>The Princess Alexandra Hospital NHS Trust</v>
      </c>
      <c r="BG76" s="12">
        <v>73</v>
      </c>
      <c r="BH76" s="13">
        <f t="shared" si="97"/>
        <v>107</v>
      </c>
      <c r="BI76" s="12" t="s">
        <v>153</v>
      </c>
      <c r="BJ76" s="3" t="str">
        <f t="shared" si="98"/>
        <v>West Hertfordshire Hospitals NHS Trust</v>
      </c>
      <c r="BL76" s="12">
        <v>73</v>
      </c>
      <c r="BM76" s="13">
        <f t="shared" si="99"/>
        <v>122</v>
      </c>
      <c r="BN76" s="12" t="s">
        <v>113</v>
      </c>
      <c r="BO76" s="3" t="str">
        <f t="shared" si="100"/>
        <v>Calderdale And Huddersfield NHS Foundation Trust</v>
      </c>
      <c r="BP76" s="12">
        <v>73</v>
      </c>
      <c r="BQ76" s="13">
        <f t="shared" si="101"/>
        <v>37</v>
      </c>
      <c r="BR76" s="12" t="s">
        <v>86</v>
      </c>
      <c r="BS76" s="3" t="str">
        <f t="shared" si="102"/>
        <v>Mid Staffordshire General Hospitals NHS Trust</v>
      </c>
      <c r="BT76" s="3"/>
      <c r="BU76" s="12">
        <v>73</v>
      </c>
      <c r="BV76" s="13">
        <f t="shared" si="103"/>
        <v>97</v>
      </c>
      <c r="BW76" s="12" t="s">
        <v>171</v>
      </c>
      <c r="BX76" s="3" t="str">
        <f t="shared" si="104"/>
        <v>South Tyneside NHS Foundation Trust</v>
      </c>
      <c r="BY76" s="12">
        <v>73</v>
      </c>
      <c r="BZ76" s="13">
        <f t="shared" si="105"/>
        <v>144</v>
      </c>
      <c r="CA76" s="12" t="s">
        <v>5</v>
      </c>
      <c r="CB76" s="3" t="str">
        <f t="shared" si="106"/>
        <v>Salford Royal NHS Foundation Trust</v>
      </c>
      <c r="CD76" s="12">
        <v>73</v>
      </c>
      <c r="CE76" s="13">
        <f t="shared" si="107"/>
        <v>73</v>
      </c>
      <c r="CF76" s="12" t="s">
        <v>31</v>
      </c>
      <c r="CG76" s="3" t="str">
        <f t="shared" si="108"/>
        <v>Winchester And Eastleigh Healthcare NHS Trust</v>
      </c>
      <c r="CH76" s="12">
        <v>73</v>
      </c>
      <c r="CI76" s="13">
        <f t="shared" si="109"/>
        <v>73</v>
      </c>
      <c r="CJ76" s="12" t="s">
        <v>31</v>
      </c>
      <c r="CK76" s="3" t="str">
        <f t="shared" si="110"/>
        <v>Winchester And Eastleigh Healthcare NHS Trust</v>
      </c>
    </row>
    <row r="77" spans="1:89">
      <c r="A77" s="12">
        <v>74</v>
      </c>
      <c r="B77" s="13">
        <f t="shared" si="75"/>
        <v>84</v>
      </c>
      <c r="C77" s="12" t="s">
        <v>80</v>
      </c>
      <c r="D77" s="3" t="str">
        <f t="shared" si="76"/>
        <v>Central Manchester And Manchester Children's University Hospitals NHS Trust</v>
      </c>
      <c r="E77" s="12">
        <v>74</v>
      </c>
      <c r="F77" s="13">
        <f t="shared" si="77"/>
        <v>39</v>
      </c>
      <c r="G77" s="12" t="s">
        <v>38</v>
      </c>
      <c r="H77" s="3" t="str">
        <f t="shared" si="78"/>
        <v>Gateshead Health NHS Foundation Trust</v>
      </c>
      <c r="J77" s="13">
        <v>74</v>
      </c>
      <c r="K77" s="13">
        <f t="shared" si="79"/>
        <v>62</v>
      </c>
      <c r="L77" s="12" t="s">
        <v>159</v>
      </c>
      <c r="M77" s="3" t="str">
        <f t="shared" si="80"/>
        <v>Heart Of England NHS Foundation Trust</v>
      </c>
      <c r="N77" s="13">
        <v>74</v>
      </c>
      <c r="O77" s="13">
        <f t="shared" si="81"/>
        <v>148</v>
      </c>
      <c r="P77" s="12" t="s">
        <v>3</v>
      </c>
      <c r="Q77" s="3" t="str">
        <f t="shared" si="82"/>
        <v>Blackpool, Fylde And Wyre Hospitals NHS Trust</v>
      </c>
      <c r="R77" s="13"/>
      <c r="S77" s="12">
        <v>74</v>
      </c>
      <c r="T77" s="13">
        <f t="shared" si="83"/>
        <v>112</v>
      </c>
      <c r="U77" s="12" t="s">
        <v>108</v>
      </c>
      <c r="V77" s="3" t="str">
        <f t="shared" si="84"/>
        <v>Royal Liverpool And Broadgreen University Hospital NHS Trust</v>
      </c>
      <c r="W77" s="12">
        <v>74</v>
      </c>
      <c r="X77" s="13">
        <f t="shared" si="85"/>
        <v>91</v>
      </c>
      <c r="Y77" s="12" t="s">
        <v>120</v>
      </c>
      <c r="Z77" s="3" t="str">
        <f t="shared" si="86"/>
        <v>St Helens And Knowsley Hospitals NHS Trust</v>
      </c>
      <c r="AE77" s="3"/>
      <c r="AI77" s="3"/>
      <c r="AJ77" s="3"/>
      <c r="AK77" s="12">
        <v>74</v>
      </c>
      <c r="AL77" s="13">
        <f t="shared" si="87"/>
        <v>66</v>
      </c>
      <c r="AM77" s="12" t="s">
        <v>66</v>
      </c>
      <c r="AN77" s="3" t="str">
        <f t="shared" si="88"/>
        <v>Buckinghamshire Hospitals NHS Trust</v>
      </c>
      <c r="AO77" s="12">
        <v>74</v>
      </c>
      <c r="AP77" s="12">
        <f t="shared" si="89"/>
        <v>72</v>
      </c>
      <c r="AQ77" s="12" t="s">
        <v>63</v>
      </c>
      <c r="AR77" s="3" t="str">
        <f t="shared" si="90"/>
        <v>The Rotherham NHS Foundation Trust</v>
      </c>
      <c r="AT77" s="12">
        <v>74</v>
      </c>
      <c r="AU77" s="13">
        <f t="shared" si="91"/>
        <v>51</v>
      </c>
      <c r="AV77" s="12" t="s">
        <v>72</v>
      </c>
      <c r="AW77" s="3" t="str">
        <f t="shared" si="92"/>
        <v>Ealing Hospital NHS Trust</v>
      </c>
      <c r="AX77" s="12">
        <v>74</v>
      </c>
      <c r="AY77" s="13">
        <f t="shared" si="93"/>
        <v>8</v>
      </c>
      <c r="AZ77" s="12" t="s">
        <v>32</v>
      </c>
      <c r="BA77" s="3" t="str">
        <f t="shared" si="94"/>
        <v>Poole Hospital NHS Trust</v>
      </c>
      <c r="BC77" s="12">
        <v>74</v>
      </c>
      <c r="BD77" s="13">
        <f t="shared" si="95"/>
        <v>127</v>
      </c>
      <c r="BE77" s="12" t="s">
        <v>172</v>
      </c>
      <c r="BF77" s="3" t="str">
        <f t="shared" si="96"/>
        <v>Barnsley Hospital NHS Foundation Trust</v>
      </c>
      <c r="BG77" s="12">
        <v>74</v>
      </c>
      <c r="BH77" s="13">
        <f t="shared" si="97"/>
        <v>146</v>
      </c>
      <c r="BI77" s="12" t="s">
        <v>59</v>
      </c>
      <c r="BJ77" s="3" t="str">
        <f t="shared" si="98"/>
        <v>George Eliot Hospital NHS Trust</v>
      </c>
      <c r="BL77" s="12">
        <v>74</v>
      </c>
      <c r="BM77" s="13">
        <f t="shared" si="99"/>
        <v>35</v>
      </c>
      <c r="BN77" s="12" t="s">
        <v>97</v>
      </c>
      <c r="BO77" s="3" t="str">
        <f t="shared" si="100"/>
        <v>West Middlesex University Hospital NHS Trust</v>
      </c>
      <c r="BP77" s="12">
        <v>74</v>
      </c>
      <c r="BQ77" s="13">
        <f t="shared" si="101"/>
        <v>57</v>
      </c>
      <c r="BR77" s="12" t="s">
        <v>170</v>
      </c>
      <c r="BS77" s="3" t="str">
        <f t="shared" si="102"/>
        <v>Peterborough And Stamford Hospitals NHS Foundation Trust</v>
      </c>
      <c r="BT77" s="3"/>
      <c r="BU77" s="12">
        <v>74</v>
      </c>
      <c r="BV77" s="13">
        <f t="shared" si="103"/>
        <v>52</v>
      </c>
      <c r="BW77" s="12" t="s">
        <v>130</v>
      </c>
      <c r="BX77" s="3" t="str">
        <f t="shared" si="104"/>
        <v>Aintree University Hospitals NHS Foundation Trust</v>
      </c>
      <c r="BY77" s="12">
        <v>74</v>
      </c>
      <c r="BZ77" s="13">
        <f t="shared" si="105"/>
        <v>43</v>
      </c>
      <c r="CA77" s="12" t="s">
        <v>152</v>
      </c>
      <c r="CB77" s="3" t="str">
        <f t="shared" si="106"/>
        <v>Ipswich Hospital NHS Trust</v>
      </c>
      <c r="CD77" s="12">
        <v>74</v>
      </c>
      <c r="CE77" s="13">
        <f t="shared" si="107"/>
        <v>123</v>
      </c>
      <c r="CF77" s="12" t="s">
        <v>116</v>
      </c>
      <c r="CG77" s="3" t="str">
        <f t="shared" si="108"/>
        <v>Essex Rivers Healthcare NHS Trust</v>
      </c>
      <c r="CH77" s="12">
        <v>74</v>
      </c>
      <c r="CI77" s="13">
        <f t="shared" si="109"/>
        <v>106</v>
      </c>
      <c r="CJ77" s="12" t="s">
        <v>33</v>
      </c>
      <c r="CK77" s="3" t="str">
        <f t="shared" si="110"/>
        <v>Doncaster And Bassetlaw Hospitals NHS Foundation Trust</v>
      </c>
    </row>
    <row r="78" spans="1:89">
      <c r="A78" s="12">
        <v>75</v>
      </c>
      <c r="B78" s="13">
        <f t="shared" si="75"/>
        <v>114</v>
      </c>
      <c r="C78" s="12" t="s">
        <v>134</v>
      </c>
      <c r="D78" s="3" t="str">
        <f t="shared" si="76"/>
        <v>United Lincolnshire Hospitals NHS Trust</v>
      </c>
      <c r="E78" s="12">
        <v>75</v>
      </c>
      <c r="F78" s="13">
        <f t="shared" si="77"/>
        <v>69</v>
      </c>
      <c r="G78" s="12" t="s">
        <v>8</v>
      </c>
      <c r="H78" s="3" t="str">
        <f t="shared" si="78"/>
        <v>York Hospitals NHS Foundation Trust</v>
      </c>
      <c r="J78" s="13">
        <v>75</v>
      </c>
      <c r="K78" s="13">
        <f t="shared" si="79"/>
        <v>45</v>
      </c>
      <c r="L78" s="12" t="s">
        <v>63</v>
      </c>
      <c r="M78" s="3" t="str">
        <f t="shared" si="80"/>
        <v>The Rotherham NHS Foundation Trust</v>
      </c>
      <c r="N78" s="13">
        <v>75</v>
      </c>
      <c r="O78" s="13">
        <f t="shared" si="81"/>
        <v>93</v>
      </c>
      <c r="P78" s="12" t="s">
        <v>107</v>
      </c>
      <c r="Q78" s="3" t="str">
        <f t="shared" si="82"/>
        <v>Bradford Teaching Hospitals NHS Foundation Trust</v>
      </c>
      <c r="R78" s="13"/>
      <c r="S78" s="12">
        <v>75</v>
      </c>
      <c r="T78" s="13">
        <f t="shared" si="83"/>
        <v>93</v>
      </c>
      <c r="U78" s="12" t="s">
        <v>98</v>
      </c>
      <c r="V78" s="3" t="str">
        <f t="shared" si="84"/>
        <v>North Middlesex University Hospital NHS Trust</v>
      </c>
      <c r="W78" s="12">
        <v>75</v>
      </c>
      <c r="X78" s="13">
        <f t="shared" si="85"/>
        <v>106</v>
      </c>
      <c r="Y78" s="12" t="s">
        <v>105</v>
      </c>
      <c r="Z78" s="3" t="str">
        <f t="shared" si="86"/>
        <v>University Hospital Of South Manchester NHS Foundation Trust</v>
      </c>
      <c r="AE78" s="3"/>
      <c r="AI78" s="3"/>
      <c r="AJ78" s="3"/>
      <c r="AK78" s="12">
        <v>75</v>
      </c>
      <c r="AL78" s="13">
        <f t="shared" si="87"/>
        <v>8</v>
      </c>
      <c r="AM78" s="12" t="s">
        <v>26</v>
      </c>
      <c r="AN78" s="3" t="str">
        <f t="shared" si="88"/>
        <v>Taunton And Somerset NHS Trust</v>
      </c>
      <c r="AO78" s="12">
        <v>75</v>
      </c>
      <c r="AP78" s="12">
        <f t="shared" si="89"/>
        <v>117</v>
      </c>
      <c r="AQ78" s="12" t="s">
        <v>50</v>
      </c>
      <c r="AR78" s="3" t="str">
        <f t="shared" si="90"/>
        <v>Queen Mary's Sidcup NHS Trust</v>
      </c>
      <c r="AT78" s="12">
        <v>75</v>
      </c>
      <c r="AU78" s="13">
        <f t="shared" si="91"/>
        <v>118</v>
      </c>
      <c r="AV78" s="12" t="s">
        <v>52</v>
      </c>
      <c r="AW78" s="3" t="str">
        <f t="shared" si="92"/>
        <v>Sandwell And West Birmingham Hospitals NHS Trust</v>
      </c>
      <c r="AX78" s="12">
        <v>75</v>
      </c>
      <c r="AY78" s="13">
        <f t="shared" si="93"/>
        <v>71</v>
      </c>
      <c r="AZ78" s="12" t="s">
        <v>116</v>
      </c>
      <c r="BA78" s="3" t="str">
        <f t="shared" si="94"/>
        <v>Essex Rivers Healthcare NHS Trust</v>
      </c>
      <c r="BC78" s="12">
        <v>75</v>
      </c>
      <c r="BD78" s="13">
        <f t="shared" si="95"/>
        <v>5</v>
      </c>
      <c r="BE78" s="12" t="s">
        <v>4</v>
      </c>
      <c r="BF78" s="3" t="str">
        <f t="shared" si="96"/>
        <v>Hereford Hospitals NHS Trust</v>
      </c>
      <c r="BG78" s="12">
        <v>75</v>
      </c>
      <c r="BH78" s="13">
        <f t="shared" si="97"/>
        <v>115</v>
      </c>
      <c r="BI78" s="12" t="s">
        <v>73</v>
      </c>
      <c r="BJ78" s="3" t="str">
        <f t="shared" si="98"/>
        <v>Homerton University Hospital NHS Foundation Trust</v>
      </c>
      <c r="BL78" s="12">
        <v>75</v>
      </c>
      <c r="BM78" s="13">
        <f t="shared" si="99"/>
        <v>105</v>
      </c>
      <c r="BN78" s="12" t="s">
        <v>52</v>
      </c>
      <c r="BO78" s="3" t="str">
        <f t="shared" si="100"/>
        <v>Sandwell And West Birmingham Hospitals NHS Trust</v>
      </c>
      <c r="BP78" s="12">
        <v>75</v>
      </c>
      <c r="BQ78" s="13">
        <f t="shared" si="101"/>
        <v>87</v>
      </c>
      <c r="BR78" s="12" t="s">
        <v>68</v>
      </c>
      <c r="BS78" s="3" t="str">
        <f t="shared" si="102"/>
        <v>Imperial College Healthcare NHS Trust</v>
      </c>
      <c r="BT78" s="3"/>
      <c r="BU78" s="12">
        <v>75</v>
      </c>
      <c r="BV78" s="13">
        <f t="shared" si="103"/>
        <v>115</v>
      </c>
      <c r="BW78" s="12" t="s">
        <v>169</v>
      </c>
      <c r="BX78" s="3" t="str">
        <f t="shared" si="104"/>
        <v>Robert Jones &amp; Agnes Hunt Orthopaedic and District Hospital NHS Trust</v>
      </c>
      <c r="BY78" s="12">
        <v>75</v>
      </c>
      <c r="BZ78" s="13">
        <f t="shared" si="105"/>
        <v>146</v>
      </c>
      <c r="CA78" s="12" t="s">
        <v>136</v>
      </c>
      <c r="CB78" s="3" t="str">
        <f t="shared" si="106"/>
        <v>Nuffield Orthopaedic Centre NHS Trust</v>
      </c>
      <c r="CD78" s="12">
        <v>75</v>
      </c>
      <c r="CE78" s="13">
        <f t="shared" si="107"/>
        <v>64</v>
      </c>
      <c r="CF78" s="12" t="s">
        <v>77</v>
      </c>
      <c r="CG78" s="3" t="str">
        <f t="shared" si="108"/>
        <v>East Kent Hospitals NHS Trust</v>
      </c>
      <c r="CH78" s="12">
        <v>75</v>
      </c>
      <c r="CI78" s="13">
        <f t="shared" si="109"/>
        <v>89</v>
      </c>
      <c r="CJ78" s="12" t="s">
        <v>130</v>
      </c>
      <c r="CK78" s="3" t="str">
        <f t="shared" si="110"/>
        <v>Aintree University Hospitals NHS Foundation Trust</v>
      </c>
    </row>
    <row r="79" spans="1:89">
      <c r="A79" s="12">
        <v>76</v>
      </c>
      <c r="B79" s="13">
        <f t="shared" si="75"/>
        <v>78</v>
      </c>
      <c r="C79" s="12" t="s">
        <v>172</v>
      </c>
      <c r="D79" s="3" t="str">
        <f t="shared" si="76"/>
        <v>Barnsley Hospital NHS Foundation Trust</v>
      </c>
      <c r="E79" s="12">
        <v>76</v>
      </c>
      <c r="F79" s="13">
        <f t="shared" si="77"/>
        <v>80</v>
      </c>
      <c r="G79" s="12" t="s">
        <v>35</v>
      </c>
      <c r="H79" s="3" t="str">
        <f t="shared" si="78"/>
        <v>Plymouth Hospitals NHS Trust</v>
      </c>
      <c r="J79" s="13">
        <v>76</v>
      </c>
      <c r="K79" s="13">
        <f t="shared" si="79"/>
        <v>71</v>
      </c>
      <c r="L79" s="12" t="s">
        <v>151</v>
      </c>
      <c r="M79" s="3" t="str">
        <f t="shared" si="80"/>
        <v>East Sussex Hospitals NHS Trust</v>
      </c>
      <c r="N79" s="13">
        <v>76</v>
      </c>
      <c r="O79" s="13">
        <f t="shared" si="81"/>
        <v>96</v>
      </c>
      <c r="P79" s="12" t="s">
        <v>86</v>
      </c>
      <c r="Q79" s="3" t="str">
        <f t="shared" si="82"/>
        <v>Mid Staffordshire General Hospitals NHS Trust</v>
      </c>
      <c r="R79" s="13"/>
      <c r="S79" s="12">
        <v>76</v>
      </c>
      <c r="T79" s="13">
        <f t="shared" si="83"/>
        <v>86</v>
      </c>
      <c r="U79" s="12" t="s">
        <v>89</v>
      </c>
      <c r="V79" s="3" t="str">
        <f t="shared" si="84"/>
        <v>The Royal Bournemouth And Christchurch Hospitals NHS Foundation Trust</v>
      </c>
      <c r="W79" s="12">
        <v>76</v>
      </c>
      <c r="X79" s="13">
        <f t="shared" si="85"/>
        <v>111</v>
      </c>
      <c r="Y79" s="12" t="s">
        <v>110</v>
      </c>
      <c r="Z79" s="3" t="str">
        <f t="shared" si="86"/>
        <v>Northumbria Healthcare NHS Foundation Trust</v>
      </c>
      <c r="AE79" s="3"/>
      <c r="AI79" s="3"/>
      <c r="AJ79" s="3"/>
      <c r="AK79" s="12">
        <v>76</v>
      </c>
      <c r="AL79" s="13">
        <f t="shared" si="87"/>
        <v>124</v>
      </c>
      <c r="AM79" s="12" t="s">
        <v>88</v>
      </c>
      <c r="AN79" s="3" t="str">
        <f t="shared" si="88"/>
        <v>University Hospitals Coventry And Warwickshire NHS</v>
      </c>
      <c r="AO79" s="12">
        <v>76</v>
      </c>
      <c r="AP79" s="12">
        <f t="shared" si="89"/>
        <v>123</v>
      </c>
      <c r="AQ79" s="12" t="s">
        <v>77</v>
      </c>
      <c r="AR79" s="3" t="str">
        <f t="shared" si="90"/>
        <v>East Kent Hospitals NHS Trust</v>
      </c>
      <c r="AT79" s="12">
        <v>76</v>
      </c>
      <c r="AU79" s="13">
        <f t="shared" si="91"/>
        <v>119</v>
      </c>
      <c r="AV79" s="12" t="s">
        <v>157</v>
      </c>
      <c r="AW79" s="3" t="str">
        <f t="shared" si="92"/>
        <v>Wirral Hospital NHS Trust</v>
      </c>
      <c r="AX79" s="12">
        <v>76</v>
      </c>
      <c r="AY79" s="13">
        <f t="shared" si="93"/>
        <v>2</v>
      </c>
      <c r="AZ79" s="12" t="s">
        <v>16</v>
      </c>
      <c r="BA79" s="3" t="str">
        <f t="shared" si="94"/>
        <v>Kingston Hospital NHS Trust</v>
      </c>
      <c r="BC79" s="12">
        <v>76</v>
      </c>
      <c r="BD79" s="13">
        <f t="shared" si="95"/>
        <v>89</v>
      </c>
      <c r="BE79" s="12" t="s">
        <v>10</v>
      </c>
      <c r="BF79" s="3" t="str">
        <f t="shared" si="96"/>
        <v>University Hospitals Of Leicester NHS Trust</v>
      </c>
      <c r="BG79" s="12">
        <v>76</v>
      </c>
      <c r="BH79" s="13">
        <f t="shared" si="97"/>
        <v>15</v>
      </c>
      <c r="BI79" s="12" t="s">
        <v>12</v>
      </c>
      <c r="BJ79" s="3" t="str">
        <f t="shared" si="98"/>
        <v>Southend University Hospital NHS Foundation Trust</v>
      </c>
      <c r="BL79" s="12">
        <v>76</v>
      </c>
      <c r="BM79" s="13">
        <f t="shared" si="99"/>
        <v>67</v>
      </c>
      <c r="BN79" s="12" t="s">
        <v>91</v>
      </c>
      <c r="BO79" s="3" t="str">
        <f t="shared" si="100"/>
        <v>Worcestershire Acute Hospitals NHS Trust</v>
      </c>
      <c r="BP79" s="12">
        <v>76</v>
      </c>
      <c r="BQ79" s="13">
        <f t="shared" si="101"/>
        <v>120</v>
      </c>
      <c r="BR79" s="12" t="s">
        <v>122</v>
      </c>
      <c r="BS79" s="3" t="str">
        <f t="shared" si="102"/>
        <v>Surrey And Sussex Healthcare NHS Trust</v>
      </c>
      <c r="BT79" s="3"/>
      <c r="BU79" s="12">
        <v>76</v>
      </c>
      <c r="BV79" s="13">
        <f t="shared" si="103"/>
        <v>9</v>
      </c>
      <c r="BW79" s="12" t="s">
        <v>10</v>
      </c>
      <c r="BX79" s="3" t="str">
        <f t="shared" si="104"/>
        <v>University Hospitals Of Leicester NHS Trust</v>
      </c>
      <c r="BY79" s="12">
        <v>76</v>
      </c>
      <c r="BZ79" s="13">
        <f t="shared" si="105"/>
        <v>32</v>
      </c>
      <c r="CA79" s="12" t="s">
        <v>89</v>
      </c>
      <c r="CB79" s="3" t="str">
        <f t="shared" si="106"/>
        <v>The Royal Bournemouth And Christchurch Hospitals NHS Foundation Trust</v>
      </c>
      <c r="CD79" s="12">
        <v>76</v>
      </c>
      <c r="CE79" s="13">
        <f t="shared" si="107"/>
        <v>38</v>
      </c>
      <c r="CF79" s="12" t="s">
        <v>72</v>
      </c>
      <c r="CG79" s="3" t="str">
        <f t="shared" si="108"/>
        <v>Ealing Hospital NHS Trust</v>
      </c>
      <c r="CH79" s="12">
        <v>76</v>
      </c>
      <c r="CI79" s="13">
        <f t="shared" si="109"/>
        <v>36</v>
      </c>
      <c r="CJ79" s="12" t="s">
        <v>91</v>
      </c>
      <c r="CK79" s="3" t="str">
        <f t="shared" si="110"/>
        <v>Worcestershire Acute Hospitals NHS Trust</v>
      </c>
    </row>
    <row r="80" spans="1:89">
      <c r="A80" s="12">
        <v>77</v>
      </c>
      <c r="B80" s="13">
        <f t="shared" si="75"/>
        <v>33</v>
      </c>
      <c r="C80" s="12" t="s">
        <v>49</v>
      </c>
      <c r="D80" s="3" t="str">
        <f t="shared" si="76"/>
        <v>Countess Of Chester Hospital NHS Foundation Trust</v>
      </c>
      <c r="E80" s="12">
        <v>77</v>
      </c>
      <c r="F80" s="13">
        <f t="shared" si="77"/>
        <v>56</v>
      </c>
      <c r="G80" s="12" t="s">
        <v>2</v>
      </c>
      <c r="H80" s="3" t="str">
        <f t="shared" si="78"/>
        <v>West Suffolk Hospitals NHS Trust</v>
      </c>
      <c r="J80" s="13">
        <v>77</v>
      </c>
      <c r="K80" s="13">
        <f t="shared" si="79"/>
        <v>19</v>
      </c>
      <c r="L80" s="12" t="s">
        <v>66</v>
      </c>
      <c r="M80" s="3" t="str">
        <f t="shared" si="80"/>
        <v>Buckinghamshire Hospitals NHS Trust</v>
      </c>
      <c r="N80" s="13">
        <v>77</v>
      </c>
      <c r="O80" s="13">
        <f t="shared" si="81"/>
        <v>13</v>
      </c>
      <c r="P80" s="12" t="s">
        <v>32</v>
      </c>
      <c r="Q80" s="3" t="str">
        <f t="shared" si="82"/>
        <v>Poole Hospital NHS Trust</v>
      </c>
      <c r="R80" s="13"/>
      <c r="S80" s="12">
        <v>77</v>
      </c>
      <c r="T80" s="13">
        <f t="shared" si="83"/>
        <v>119</v>
      </c>
      <c r="U80" s="12" t="s">
        <v>50</v>
      </c>
      <c r="V80" s="3" t="str">
        <f t="shared" si="84"/>
        <v>Queen Mary's Sidcup NHS Trust</v>
      </c>
      <c r="W80" s="12">
        <v>77</v>
      </c>
      <c r="X80" s="13">
        <f t="shared" si="85"/>
        <v>36</v>
      </c>
      <c r="Y80" s="12" t="s">
        <v>113</v>
      </c>
      <c r="Z80" s="3" t="str">
        <f t="shared" si="86"/>
        <v>Calderdale And Huddersfield NHS Foundation Trust</v>
      </c>
      <c r="AE80" s="3"/>
      <c r="AI80" s="3"/>
      <c r="AJ80" s="3"/>
      <c r="AK80" s="12">
        <v>77</v>
      </c>
      <c r="AL80" s="13">
        <f t="shared" si="87"/>
        <v>70</v>
      </c>
      <c r="AM80" s="12" t="s">
        <v>159</v>
      </c>
      <c r="AN80" s="3" t="str">
        <f t="shared" si="88"/>
        <v>Heart Of England NHS Foundation Trust</v>
      </c>
      <c r="AO80" s="12">
        <v>77</v>
      </c>
      <c r="AP80" s="12">
        <f t="shared" si="89"/>
        <v>67</v>
      </c>
      <c r="AQ80" s="12" t="s">
        <v>16</v>
      </c>
      <c r="AR80" s="3" t="str">
        <f t="shared" si="90"/>
        <v>Kingston Hospital NHS Trust</v>
      </c>
      <c r="AT80" s="12">
        <v>77</v>
      </c>
      <c r="AU80" s="13">
        <f t="shared" si="91"/>
        <v>69</v>
      </c>
      <c r="AV80" s="12" t="s">
        <v>125</v>
      </c>
      <c r="AW80" s="3" t="str">
        <f t="shared" si="92"/>
        <v>Royal Free Hampstead NHS Trust</v>
      </c>
      <c r="AX80" s="12">
        <v>77</v>
      </c>
      <c r="AY80" s="13">
        <f t="shared" si="93"/>
        <v>25</v>
      </c>
      <c r="AZ80" s="12" t="s">
        <v>74</v>
      </c>
      <c r="BA80" s="3" t="str">
        <f t="shared" si="94"/>
        <v>Barts And The London NHS Trust</v>
      </c>
      <c r="BC80" s="12">
        <v>77</v>
      </c>
      <c r="BD80" s="13">
        <f t="shared" si="95"/>
        <v>78</v>
      </c>
      <c r="BE80" s="12" t="s">
        <v>109</v>
      </c>
      <c r="BF80" s="3" t="str">
        <f t="shared" si="96"/>
        <v>Basildon And Thurrock University Hospitals NHS Foundation Trust</v>
      </c>
      <c r="BG80" s="12">
        <v>77</v>
      </c>
      <c r="BH80" s="13">
        <f t="shared" si="97"/>
        <v>23</v>
      </c>
      <c r="BI80" s="12" t="s">
        <v>156</v>
      </c>
      <c r="BJ80" s="3" t="str">
        <f t="shared" si="98"/>
        <v>Oxford Radcliffe Hospitals NHS Trust</v>
      </c>
      <c r="BL80" s="12">
        <v>77</v>
      </c>
      <c r="BM80" s="13">
        <f t="shared" si="99"/>
        <v>133</v>
      </c>
      <c r="BN80" s="12" t="s">
        <v>125</v>
      </c>
      <c r="BO80" s="3" t="str">
        <f t="shared" si="100"/>
        <v>Royal Free Hampstead NHS Trust</v>
      </c>
      <c r="BP80" s="12">
        <v>77</v>
      </c>
      <c r="BQ80" s="13">
        <f t="shared" si="101"/>
        <v>109</v>
      </c>
      <c r="BR80" s="12" t="s">
        <v>46</v>
      </c>
      <c r="BS80" s="3" t="str">
        <f t="shared" si="102"/>
        <v>King's College Hospital NHS Foundation Trust</v>
      </c>
      <c r="BT80" s="3"/>
      <c r="BU80" s="12">
        <v>77</v>
      </c>
      <c r="BV80" s="13">
        <f t="shared" si="103"/>
        <v>83</v>
      </c>
      <c r="BW80" s="12" t="s">
        <v>68</v>
      </c>
      <c r="BX80" s="3" t="str">
        <f t="shared" si="104"/>
        <v>Imperial College Healthcare NHS Trust</v>
      </c>
      <c r="BY80" s="12">
        <v>77</v>
      </c>
      <c r="BZ80" s="13">
        <f t="shared" si="105"/>
        <v>44</v>
      </c>
      <c r="CA80" s="12" t="s">
        <v>12</v>
      </c>
      <c r="CB80" s="3" t="str">
        <f t="shared" si="106"/>
        <v>Southend University Hospital NHS Foundation Trust</v>
      </c>
      <c r="CD80" s="12">
        <v>77</v>
      </c>
      <c r="CE80" s="13">
        <f t="shared" si="107"/>
        <v>49</v>
      </c>
      <c r="CF80" s="12" t="s">
        <v>97</v>
      </c>
      <c r="CG80" s="3" t="str">
        <f t="shared" si="108"/>
        <v>West Middlesex University Hospital NHS Trust</v>
      </c>
      <c r="CH80" s="12">
        <v>77</v>
      </c>
      <c r="CI80" s="13">
        <f t="shared" si="109"/>
        <v>60</v>
      </c>
      <c r="CJ80" s="12" t="s">
        <v>67</v>
      </c>
      <c r="CK80" s="3" t="str">
        <f t="shared" si="110"/>
        <v>Barnet And Chase Farm Hospitals NHS Trust</v>
      </c>
    </row>
    <row r="81" spans="1:89">
      <c r="A81" s="12">
        <v>78</v>
      </c>
      <c r="B81" s="13">
        <f t="shared" si="75"/>
        <v>17</v>
      </c>
      <c r="C81" s="12" t="s">
        <v>58</v>
      </c>
      <c r="D81" s="3" t="str">
        <f t="shared" si="76"/>
        <v>Brighton And Sussex University Hospitals NHS Trust</v>
      </c>
      <c r="E81" s="12">
        <v>78</v>
      </c>
      <c r="F81" s="13">
        <f t="shared" si="77"/>
        <v>76</v>
      </c>
      <c r="G81" s="12" t="s">
        <v>172</v>
      </c>
      <c r="H81" s="3" t="str">
        <f t="shared" si="78"/>
        <v>Barnsley Hospital NHS Foundation Trust</v>
      </c>
      <c r="J81" s="13">
        <v>78</v>
      </c>
      <c r="K81" s="13">
        <f t="shared" si="79"/>
        <v>79</v>
      </c>
      <c r="L81" s="12" t="s">
        <v>158</v>
      </c>
      <c r="M81" s="3" t="str">
        <f t="shared" si="80"/>
        <v>The Mid Cheshire Hospitals NHS Trust</v>
      </c>
      <c r="N81" s="13">
        <v>78</v>
      </c>
      <c r="O81" s="13">
        <f t="shared" si="81"/>
        <v>87</v>
      </c>
      <c r="P81" s="12" t="s">
        <v>166</v>
      </c>
      <c r="Q81" s="3" t="str">
        <f t="shared" si="82"/>
        <v>Dartford And Gravesham NHS Trust</v>
      </c>
      <c r="R81" s="13"/>
      <c r="S81" s="12">
        <v>78</v>
      </c>
      <c r="T81" s="13">
        <f t="shared" si="83"/>
        <v>9</v>
      </c>
      <c r="U81" s="12" t="s">
        <v>62</v>
      </c>
      <c r="V81" s="3" t="str">
        <f t="shared" si="84"/>
        <v>Yeovil District Hospital NHS Foundation Trust</v>
      </c>
      <c r="W81" s="12">
        <v>78</v>
      </c>
      <c r="X81" s="13">
        <f t="shared" si="85"/>
        <v>131</v>
      </c>
      <c r="Y81" s="12" t="s">
        <v>72</v>
      </c>
      <c r="Z81" s="3" t="str">
        <f t="shared" si="86"/>
        <v>Ealing Hospital NHS Trust</v>
      </c>
      <c r="AE81" s="3"/>
      <c r="AI81" s="3"/>
      <c r="AJ81" s="3"/>
      <c r="AK81" s="12">
        <v>78</v>
      </c>
      <c r="AL81" s="13">
        <f t="shared" si="87"/>
        <v>104</v>
      </c>
      <c r="AM81" s="12" t="s">
        <v>64</v>
      </c>
      <c r="AN81" s="3" t="str">
        <f t="shared" si="88"/>
        <v>North Bristol NHS Trust</v>
      </c>
      <c r="AO81" s="12">
        <v>78</v>
      </c>
      <c r="AP81" s="12">
        <f t="shared" si="89"/>
        <v>102</v>
      </c>
      <c r="AQ81" s="12" t="s">
        <v>29</v>
      </c>
      <c r="AR81" s="3" t="str">
        <f t="shared" si="90"/>
        <v>North West London Hospitals NHS Trust</v>
      </c>
      <c r="AT81" s="12">
        <v>78</v>
      </c>
      <c r="AU81" s="13">
        <f t="shared" si="91"/>
        <v>122</v>
      </c>
      <c r="AV81" s="12" t="s">
        <v>129</v>
      </c>
      <c r="AW81" s="3" t="str">
        <f t="shared" si="92"/>
        <v>North Cumbria Acute Hospitals NHS Trust</v>
      </c>
      <c r="AX81" s="12">
        <v>78</v>
      </c>
      <c r="AY81" s="13">
        <f t="shared" si="93"/>
        <v>80</v>
      </c>
      <c r="AZ81" s="12" t="s">
        <v>67</v>
      </c>
      <c r="BA81" s="3" t="str">
        <f t="shared" si="94"/>
        <v>Barnet And Chase Farm Hospitals NHS Trust</v>
      </c>
      <c r="BC81" s="12">
        <v>78</v>
      </c>
      <c r="BD81" s="13">
        <f t="shared" si="95"/>
        <v>100</v>
      </c>
      <c r="BE81" s="12" t="s">
        <v>121</v>
      </c>
      <c r="BF81" s="3" t="str">
        <f t="shared" si="96"/>
        <v>Southport And Ormskirk Hospital NHS Trust</v>
      </c>
      <c r="BG81" s="12">
        <v>78</v>
      </c>
      <c r="BH81" s="13">
        <f t="shared" si="97"/>
        <v>77</v>
      </c>
      <c r="BI81" s="12" t="s">
        <v>109</v>
      </c>
      <c r="BJ81" s="3" t="str">
        <f t="shared" si="98"/>
        <v>Basildon And Thurrock University Hospitals NHS Foundation Trust</v>
      </c>
      <c r="BL81" s="12">
        <v>78</v>
      </c>
      <c r="BM81" s="13">
        <f t="shared" si="99"/>
        <v>139</v>
      </c>
      <c r="BN81" s="12" t="s">
        <v>101</v>
      </c>
      <c r="BO81" s="3" t="str">
        <f t="shared" si="100"/>
        <v>Chelsea And Westminster Hospital NHS Foundation Trust</v>
      </c>
      <c r="BP81" s="12">
        <v>78</v>
      </c>
      <c r="BQ81" s="13">
        <f t="shared" si="101"/>
        <v>123</v>
      </c>
      <c r="BR81" s="12" t="s">
        <v>8</v>
      </c>
      <c r="BS81" s="3" t="str">
        <f t="shared" si="102"/>
        <v>York Hospitals NHS Foundation Trust</v>
      </c>
      <c r="BT81" s="3"/>
      <c r="BU81" s="12">
        <v>78</v>
      </c>
      <c r="BV81" s="13">
        <f t="shared" si="103"/>
        <v>126</v>
      </c>
      <c r="BW81" s="12" t="s">
        <v>160</v>
      </c>
      <c r="BX81" s="3" t="str">
        <f t="shared" si="104"/>
        <v>The Princess Alexandra Hospital NHS Trust</v>
      </c>
      <c r="BY81" s="12">
        <v>78</v>
      </c>
      <c r="BZ81" s="13">
        <f t="shared" si="105"/>
        <v>39</v>
      </c>
      <c r="CA81" s="12" t="s">
        <v>73</v>
      </c>
      <c r="CB81" s="3" t="str">
        <f t="shared" si="106"/>
        <v>Homerton University Hospital NHS Foundation Trust</v>
      </c>
      <c r="CD81" s="12">
        <v>78</v>
      </c>
      <c r="CE81" s="13">
        <f t="shared" si="107"/>
        <v>71</v>
      </c>
      <c r="CF81" s="12" t="s">
        <v>115</v>
      </c>
      <c r="CG81" s="3" t="str">
        <f t="shared" si="108"/>
        <v>Hull And East Yorkshire Hospitals NHS Trust</v>
      </c>
      <c r="CH81" s="12">
        <v>78</v>
      </c>
      <c r="CI81" s="13">
        <f t="shared" si="109"/>
        <v>119</v>
      </c>
      <c r="CJ81" s="12" t="s">
        <v>47</v>
      </c>
      <c r="CK81" s="3" t="str">
        <f t="shared" si="110"/>
        <v>North Hampshire Hospitals NHS Trust</v>
      </c>
    </row>
    <row r="82" spans="1:89">
      <c r="A82" s="12">
        <v>79</v>
      </c>
      <c r="B82" s="13">
        <f t="shared" si="75"/>
        <v>85</v>
      </c>
      <c r="C82" s="12" t="s">
        <v>32</v>
      </c>
      <c r="D82" s="3" t="str">
        <f t="shared" si="76"/>
        <v>Poole Hospital NHS Trust</v>
      </c>
      <c r="E82" s="12">
        <v>79</v>
      </c>
      <c r="F82" s="13">
        <f t="shared" si="77"/>
        <v>42</v>
      </c>
      <c r="G82" s="12" t="s">
        <v>26</v>
      </c>
      <c r="H82" s="3" t="str">
        <f t="shared" si="78"/>
        <v>Taunton And Somerset NHS Trust</v>
      </c>
      <c r="J82" s="13">
        <v>79</v>
      </c>
      <c r="K82" s="13">
        <f t="shared" si="79"/>
        <v>63</v>
      </c>
      <c r="L82" s="12" t="s">
        <v>160</v>
      </c>
      <c r="M82" s="3" t="str">
        <f t="shared" si="80"/>
        <v>The Princess Alexandra Hospital NHS Trust</v>
      </c>
      <c r="N82" s="13">
        <v>79</v>
      </c>
      <c r="O82" s="13">
        <f t="shared" si="81"/>
        <v>78</v>
      </c>
      <c r="P82" s="12" t="s">
        <v>158</v>
      </c>
      <c r="Q82" s="3" t="str">
        <f t="shared" si="82"/>
        <v>The Mid Cheshire Hospitals NHS Trust</v>
      </c>
      <c r="R82" s="13"/>
      <c r="S82" s="12">
        <v>79</v>
      </c>
      <c r="T82" s="13">
        <f t="shared" si="83"/>
        <v>137</v>
      </c>
      <c r="U82" s="12" t="s">
        <v>73</v>
      </c>
      <c r="V82" s="3" t="str">
        <f t="shared" si="84"/>
        <v>Homerton University Hospital NHS Foundation Trust</v>
      </c>
      <c r="W82" s="12">
        <v>79</v>
      </c>
      <c r="X82" s="13">
        <f t="shared" si="85"/>
        <v>8</v>
      </c>
      <c r="Y82" s="12" t="s">
        <v>44</v>
      </c>
      <c r="Z82" s="3" t="str">
        <f t="shared" si="86"/>
        <v>University Hospital Of North Staffordshire NHS Trust</v>
      </c>
      <c r="AE82" s="3"/>
      <c r="AI82" s="3"/>
      <c r="AJ82" s="3"/>
      <c r="AK82" s="12">
        <v>79</v>
      </c>
      <c r="AL82" s="13">
        <f t="shared" si="87"/>
        <v>64</v>
      </c>
      <c r="AM82" s="12" t="s">
        <v>173</v>
      </c>
      <c r="AN82" s="3" t="str">
        <f t="shared" si="88"/>
        <v>Walsall Hospitals NHS Trust</v>
      </c>
      <c r="AO82" s="12">
        <v>79</v>
      </c>
      <c r="AP82" s="12">
        <f t="shared" si="89"/>
        <v>97</v>
      </c>
      <c r="AQ82" s="12" t="s">
        <v>132</v>
      </c>
      <c r="AR82" s="3" t="str">
        <f t="shared" si="90"/>
        <v>Pennine Acute Hospitals NHS Trust</v>
      </c>
      <c r="AT82" s="12">
        <v>79</v>
      </c>
      <c r="AU82" s="13">
        <f t="shared" si="91"/>
        <v>42</v>
      </c>
      <c r="AV82" s="12" t="s">
        <v>97</v>
      </c>
      <c r="AW82" s="3" t="str">
        <f t="shared" si="92"/>
        <v>West Middlesex University Hospital NHS Trust</v>
      </c>
      <c r="AX82" s="12">
        <v>79</v>
      </c>
      <c r="AY82" s="13">
        <f t="shared" si="93"/>
        <v>33</v>
      </c>
      <c r="AZ82" s="12" t="s">
        <v>164</v>
      </c>
      <c r="BA82" s="3" t="str">
        <f t="shared" si="94"/>
        <v>East Cheshire NHS Trust</v>
      </c>
      <c r="BC82" s="12">
        <v>79</v>
      </c>
      <c r="BD82" s="13">
        <f t="shared" si="95"/>
        <v>30</v>
      </c>
      <c r="BE82" s="12" t="s">
        <v>64</v>
      </c>
      <c r="BF82" s="3" t="str">
        <f t="shared" si="96"/>
        <v>North Bristol NHS Trust</v>
      </c>
      <c r="BG82" s="12">
        <v>79</v>
      </c>
      <c r="BH82" s="13">
        <f t="shared" si="97"/>
        <v>83</v>
      </c>
      <c r="BI82" s="12" t="s">
        <v>164</v>
      </c>
      <c r="BJ82" s="3" t="str">
        <f t="shared" si="98"/>
        <v>East Cheshire NHS Trust</v>
      </c>
      <c r="BL82" s="12">
        <v>79</v>
      </c>
      <c r="BM82" s="13">
        <f t="shared" si="99"/>
        <v>28</v>
      </c>
      <c r="BN82" s="12" t="s">
        <v>128</v>
      </c>
      <c r="BO82" s="3" t="str">
        <f t="shared" si="100"/>
        <v>The Hillingdon Hospital NHS Trust</v>
      </c>
      <c r="BP82" s="12">
        <v>79</v>
      </c>
      <c r="BQ82" s="13">
        <f t="shared" si="101"/>
        <v>115</v>
      </c>
      <c r="BR82" s="12" t="s">
        <v>58</v>
      </c>
      <c r="BS82" s="3" t="str">
        <f t="shared" si="102"/>
        <v>Brighton And Sussex University Hospitals NHS Trust</v>
      </c>
      <c r="BT82" s="3"/>
      <c r="BU82" s="12">
        <v>79</v>
      </c>
      <c r="BV82" s="13">
        <f t="shared" si="103"/>
        <v>69</v>
      </c>
      <c r="BW82" s="12" t="s">
        <v>100</v>
      </c>
      <c r="BX82" s="3" t="str">
        <f t="shared" si="104"/>
        <v>Northern Lincolnshire And Goole Hospitals NHS Trust</v>
      </c>
      <c r="BY82" s="12">
        <v>79</v>
      </c>
      <c r="BZ82" s="13">
        <f t="shared" si="105"/>
        <v>72</v>
      </c>
      <c r="CA82" s="12" t="s">
        <v>6</v>
      </c>
      <c r="CB82" s="3" t="str">
        <f t="shared" si="106"/>
        <v>The Royal Wolverhampton Hospitals NHS Trust</v>
      </c>
      <c r="CD82" s="12">
        <v>79</v>
      </c>
      <c r="CE82" s="13">
        <f t="shared" si="107"/>
        <v>115</v>
      </c>
      <c r="CF82" s="12" t="s">
        <v>103</v>
      </c>
      <c r="CG82" s="3" t="str">
        <f t="shared" si="108"/>
        <v>Stockport NHS Foundation Trust</v>
      </c>
      <c r="CH82" s="12">
        <v>79</v>
      </c>
      <c r="CI82" s="13">
        <f t="shared" si="109"/>
        <v>42</v>
      </c>
      <c r="CJ82" s="12" t="s">
        <v>81</v>
      </c>
      <c r="CK82" s="3" t="str">
        <f t="shared" si="110"/>
        <v>Lancashire Teaching Hospitals NHS Foundation Trust</v>
      </c>
    </row>
    <row r="83" spans="1:89">
      <c r="A83" s="12">
        <v>80</v>
      </c>
      <c r="B83" s="13">
        <f t="shared" si="75"/>
        <v>76</v>
      </c>
      <c r="C83" s="12" t="s">
        <v>35</v>
      </c>
      <c r="D83" s="3" t="str">
        <f t="shared" si="76"/>
        <v>Plymouth Hospitals NHS Trust</v>
      </c>
      <c r="E83" s="12">
        <v>80</v>
      </c>
      <c r="F83" s="13">
        <f t="shared" si="77"/>
        <v>141</v>
      </c>
      <c r="G83" s="12" t="s">
        <v>44</v>
      </c>
      <c r="H83" s="3" t="str">
        <f t="shared" si="78"/>
        <v>University Hospital Of North Staffordshire NHS Trust</v>
      </c>
      <c r="J83" s="13">
        <v>80</v>
      </c>
      <c r="K83" s="13">
        <f t="shared" si="79"/>
        <v>69</v>
      </c>
      <c r="L83" s="12" t="s">
        <v>83</v>
      </c>
      <c r="M83" s="3" t="str">
        <f t="shared" si="80"/>
        <v>Chesterfield Royal Hospital NHS Foundation Trust</v>
      </c>
      <c r="N83" s="13">
        <v>80</v>
      </c>
      <c r="O83" s="13">
        <f t="shared" si="81"/>
        <v>68</v>
      </c>
      <c r="P83" s="12" t="s">
        <v>167</v>
      </c>
      <c r="Q83" s="3" t="str">
        <f t="shared" si="82"/>
        <v>Bolton Hospitals NHS Trust</v>
      </c>
      <c r="R83" s="13"/>
      <c r="S83" s="12">
        <v>80</v>
      </c>
      <c r="T83" s="13">
        <f t="shared" si="83"/>
        <v>35</v>
      </c>
      <c r="U83" s="12" t="s">
        <v>86</v>
      </c>
      <c r="V83" s="3" t="str">
        <f t="shared" si="84"/>
        <v>Mid Staffordshire General Hospitals NHS Trust</v>
      </c>
      <c r="W83" s="12">
        <v>80</v>
      </c>
      <c r="X83" s="13">
        <f t="shared" si="85"/>
        <v>72</v>
      </c>
      <c r="Y83" s="12" t="s">
        <v>51</v>
      </c>
      <c r="Z83" s="3" t="str">
        <f t="shared" si="86"/>
        <v>Northern Devon Healthcare NHS Trust</v>
      </c>
      <c r="AE83" s="3"/>
      <c r="AI83" s="3"/>
      <c r="AJ83" s="3"/>
      <c r="AK83" s="12">
        <v>80</v>
      </c>
      <c r="AL83" s="13">
        <f t="shared" si="87"/>
        <v>108</v>
      </c>
      <c r="AM83" s="12" t="s">
        <v>100</v>
      </c>
      <c r="AN83" s="3" t="str">
        <f t="shared" si="88"/>
        <v>Northern Lincolnshire And Goole Hospitals NHS Trust</v>
      </c>
      <c r="AO83" s="12">
        <v>80</v>
      </c>
      <c r="AP83" s="12">
        <f t="shared" si="89"/>
        <v>38</v>
      </c>
      <c r="AQ83" s="12" t="s">
        <v>5</v>
      </c>
      <c r="AR83" s="3" t="str">
        <f t="shared" si="90"/>
        <v>Salford Royal NHS Foundation Trust</v>
      </c>
      <c r="AT83" s="12">
        <v>80</v>
      </c>
      <c r="AU83" s="13">
        <f t="shared" si="91"/>
        <v>78</v>
      </c>
      <c r="AV83" s="12" t="s">
        <v>67</v>
      </c>
      <c r="AW83" s="3" t="str">
        <f t="shared" si="92"/>
        <v>Barnet And Chase Farm Hospitals NHS Trust</v>
      </c>
      <c r="AX83" s="12">
        <v>80</v>
      </c>
      <c r="AY83" s="13">
        <f t="shared" si="93"/>
        <v>96</v>
      </c>
      <c r="AZ83" s="12" t="s">
        <v>46</v>
      </c>
      <c r="BA83" s="3" t="str">
        <f t="shared" si="94"/>
        <v>King's College Hospital NHS Foundation Trust</v>
      </c>
      <c r="BC83" s="12">
        <v>80</v>
      </c>
      <c r="BD83" s="13">
        <f t="shared" si="95"/>
        <v>108</v>
      </c>
      <c r="BE83" s="12" t="s">
        <v>120</v>
      </c>
      <c r="BF83" s="3" t="str">
        <f t="shared" si="96"/>
        <v>St Helens And Knowsley Hospitals NHS Trust</v>
      </c>
      <c r="BG83" s="12">
        <v>80</v>
      </c>
      <c r="BH83" s="13">
        <f t="shared" si="97"/>
        <v>13</v>
      </c>
      <c r="BI83" s="12" t="s">
        <v>100</v>
      </c>
      <c r="BJ83" s="3" t="str">
        <f t="shared" si="98"/>
        <v>Northern Lincolnshire And Goole Hospitals NHS Trust</v>
      </c>
      <c r="BL83" s="12">
        <v>80</v>
      </c>
      <c r="BM83" s="13">
        <f t="shared" si="99"/>
        <v>130</v>
      </c>
      <c r="BN83" s="12" t="s">
        <v>40</v>
      </c>
      <c r="BO83" s="3" t="str">
        <f t="shared" si="100"/>
        <v>Scarborough And North East Yorkshire Health Care NHS Trust</v>
      </c>
      <c r="BP83" s="12">
        <v>80</v>
      </c>
      <c r="BQ83" s="13">
        <f t="shared" si="101"/>
        <v>119</v>
      </c>
      <c r="BR83" s="12" t="s">
        <v>171</v>
      </c>
      <c r="BS83" s="3" t="str">
        <f t="shared" si="102"/>
        <v>South Tyneside NHS Foundation Trust</v>
      </c>
      <c r="BT83" s="3"/>
      <c r="BU83" s="12">
        <v>80</v>
      </c>
      <c r="BV83" s="13">
        <f t="shared" si="103"/>
        <v>29</v>
      </c>
      <c r="BW83" s="12" t="s">
        <v>109</v>
      </c>
      <c r="BX83" s="3" t="str">
        <f t="shared" si="104"/>
        <v>Basildon And Thurrock University Hospitals NHS Foundation Trust</v>
      </c>
      <c r="BY83" s="12">
        <v>80</v>
      </c>
      <c r="BZ83" s="13">
        <f t="shared" si="105"/>
        <v>48</v>
      </c>
      <c r="CA83" s="12" t="s">
        <v>75</v>
      </c>
      <c r="CB83" s="3" t="str">
        <f t="shared" si="106"/>
        <v>University Hospitals Of Morecambe Bay NHS Trust</v>
      </c>
      <c r="CD83" s="12">
        <v>80</v>
      </c>
      <c r="CE83" s="13">
        <f t="shared" si="107"/>
        <v>99</v>
      </c>
      <c r="CF83" s="12" t="s">
        <v>76</v>
      </c>
      <c r="CG83" s="3" t="str">
        <f t="shared" si="108"/>
        <v>Maidstone And Tunbridge Wells NHS Trust</v>
      </c>
      <c r="CH83" s="12">
        <v>80</v>
      </c>
      <c r="CI83" s="13">
        <f t="shared" si="109"/>
        <v>57</v>
      </c>
      <c r="CJ83" s="12" t="s">
        <v>155</v>
      </c>
      <c r="CK83" s="3" t="str">
        <f t="shared" si="110"/>
        <v>Milton Keynes General Hospital NHS Trust</v>
      </c>
    </row>
    <row r="84" spans="1:89">
      <c r="A84" s="12">
        <v>81</v>
      </c>
      <c r="B84" s="13">
        <f t="shared" si="75"/>
        <v>122</v>
      </c>
      <c r="C84" s="12" t="s">
        <v>163</v>
      </c>
      <c r="D84" s="3" t="str">
        <f t="shared" si="76"/>
        <v>Burton Hospitals NHS Trust</v>
      </c>
      <c r="E84" s="12">
        <v>81</v>
      </c>
      <c r="F84" s="13">
        <f t="shared" si="77"/>
        <v>66</v>
      </c>
      <c r="G84" s="12" t="s">
        <v>54</v>
      </c>
      <c r="H84" s="3" t="str">
        <f t="shared" si="78"/>
        <v>Luton And Dunstable Hospital NHS Foundation Trust</v>
      </c>
      <c r="J84" s="13">
        <v>81</v>
      </c>
      <c r="K84" s="13">
        <f t="shared" si="79"/>
        <v>93</v>
      </c>
      <c r="L84" s="12" t="s">
        <v>157</v>
      </c>
      <c r="M84" s="3" t="str">
        <f t="shared" si="80"/>
        <v>Wirral Hospital NHS Trust</v>
      </c>
      <c r="N84" s="13">
        <v>81</v>
      </c>
      <c r="O84" s="13">
        <f t="shared" si="81"/>
        <v>57</v>
      </c>
      <c r="P84" s="12" t="s">
        <v>155</v>
      </c>
      <c r="Q84" s="3" t="str">
        <f t="shared" si="82"/>
        <v>Milton Keynes General Hospital NHS Trust</v>
      </c>
      <c r="R84" s="13"/>
      <c r="S84" s="12">
        <v>81</v>
      </c>
      <c r="T84" s="13">
        <f t="shared" si="83"/>
        <v>117</v>
      </c>
      <c r="U84" s="12" t="s">
        <v>1</v>
      </c>
      <c r="V84" s="3" t="str">
        <f t="shared" si="84"/>
        <v>Sherwood Forest Hospitals NHS Foundation Trust</v>
      </c>
      <c r="W84" s="12">
        <v>81</v>
      </c>
      <c r="X84" s="13">
        <f t="shared" si="85"/>
        <v>30</v>
      </c>
      <c r="Y84" s="12" t="s">
        <v>75</v>
      </c>
      <c r="Z84" s="3" t="str">
        <f t="shared" si="86"/>
        <v>University Hospitals Of Morecambe Bay NHS Trust</v>
      </c>
      <c r="AE84" s="3"/>
      <c r="AI84" s="3"/>
      <c r="AJ84" s="3"/>
      <c r="AK84" s="12">
        <v>81</v>
      </c>
      <c r="AL84" s="13">
        <f t="shared" si="87"/>
        <v>47</v>
      </c>
      <c r="AM84" s="12" t="s">
        <v>160</v>
      </c>
      <c r="AN84" s="3" t="str">
        <f t="shared" si="88"/>
        <v>The Princess Alexandra Hospital NHS Trust</v>
      </c>
      <c r="AO84" s="12">
        <v>81</v>
      </c>
      <c r="AP84" s="12">
        <f t="shared" si="89"/>
        <v>27</v>
      </c>
      <c r="AQ84" s="12" t="s">
        <v>166</v>
      </c>
      <c r="AR84" s="3" t="str">
        <f t="shared" si="90"/>
        <v>Dartford And Gravesham NHS Trust</v>
      </c>
      <c r="AT84" s="12">
        <v>81</v>
      </c>
      <c r="AU84" s="13">
        <f t="shared" si="91"/>
        <v>81</v>
      </c>
      <c r="AV84" s="12" t="s">
        <v>89</v>
      </c>
      <c r="AW84" s="3" t="str">
        <f t="shared" si="92"/>
        <v>The Royal Bournemouth And Christchurch Hospitals NHS Foundation Trust</v>
      </c>
      <c r="AX84" s="12">
        <v>81</v>
      </c>
      <c r="AY84" s="13">
        <f t="shared" si="93"/>
        <v>81</v>
      </c>
      <c r="AZ84" s="12" t="s">
        <v>89</v>
      </c>
      <c r="BA84" s="3" t="str">
        <f t="shared" si="94"/>
        <v>The Royal Bournemouth And Christchurch Hospitals NHS Foundation Trust</v>
      </c>
      <c r="BC84" s="12">
        <v>81</v>
      </c>
      <c r="BD84" s="13">
        <f t="shared" si="95"/>
        <v>22</v>
      </c>
      <c r="BE84" s="12" t="s">
        <v>35</v>
      </c>
      <c r="BF84" s="3" t="str">
        <f t="shared" si="96"/>
        <v>Plymouth Hospitals NHS Trust</v>
      </c>
      <c r="BG84" s="12">
        <v>81</v>
      </c>
      <c r="BH84" s="13">
        <f t="shared" si="97"/>
        <v>66</v>
      </c>
      <c r="BI84" s="12" t="s">
        <v>76</v>
      </c>
      <c r="BJ84" s="3" t="str">
        <f t="shared" si="98"/>
        <v>Maidstone And Tunbridge Wells NHS Trust</v>
      </c>
      <c r="BL84" s="12">
        <v>81</v>
      </c>
      <c r="BM84" s="13">
        <f t="shared" si="99"/>
        <v>14</v>
      </c>
      <c r="BN84" s="12" t="s">
        <v>10</v>
      </c>
      <c r="BO84" s="3" t="str">
        <f t="shared" si="100"/>
        <v>University Hospitals Of Leicester NHS Trust</v>
      </c>
      <c r="BP84" s="12">
        <v>81</v>
      </c>
      <c r="BQ84" s="13">
        <f t="shared" si="101"/>
        <v>11</v>
      </c>
      <c r="BR84" s="12" t="s">
        <v>12</v>
      </c>
      <c r="BS84" s="3" t="str">
        <f t="shared" si="102"/>
        <v>Southend University Hospital NHS Foundation Trust</v>
      </c>
      <c r="BT84" s="3"/>
      <c r="BU84" s="12">
        <v>81</v>
      </c>
      <c r="BV84" s="13">
        <f t="shared" si="103"/>
        <v>39</v>
      </c>
      <c r="BW84" s="12" t="s">
        <v>24</v>
      </c>
      <c r="BX84" s="3" t="str">
        <f t="shared" si="104"/>
        <v>South Devon Healthcare NHS Foundation Trust</v>
      </c>
      <c r="BY84" s="12">
        <v>81</v>
      </c>
      <c r="BZ84" s="13">
        <f t="shared" si="105"/>
        <v>129</v>
      </c>
      <c r="CA84" s="12" t="s">
        <v>91</v>
      </c>
      <c r="CB84" s="3" t="str">
        <f t="shared" si="106"/>
        <v>Worcestershire Acute Hospitals NHS Trust</v>
      </c>
      <c r="CD84" s="12">
        <v>81</v>
      </c>
      <c r="CE84" s="13">
        <f t="shared" si="107"/>
        <v>117</v>
      </c>
      <c r="CF84" s="12" t="s">
        <v>8</v>
      </c>
      <c r="CG84" s="3" t="str">
        <f t="shared" si="108"/>
        <v>York Hospitals NHS Foundation Trust</v>
      </c>
      <c r="CH84" s="12">
        <v>81</v>
      </c>
      <c r="CI84" s="13">
        <f t="shared" si="109"/>
        <v>40</v>
      </c>
      <c r="CJ84" s="12" t="s">
        <v>158</v>
      </c>
      <c r="CK84" s="3" t="str">
        <f t="shared" si="110"/>
        <v>The Mid Cheshire Hospitals NHS Trust</v>
      </c>
    </row>
    <row r="85" spans="1:89">
      <c r="A85" s="12">
        <v>82</v>
      </c>
      <c r="B85" s="13">
        <f t="shared" si="75"/>
        <v>145</v>
      </c>
      <c r="C85" s="12" t="s">
        <v>82</v>
      </c>
      <c r="D85" s="3" t="str">
        <f t="shared" si="76"/>
        <v>City Hospitals Sunderland NHS Foundation Trust</v>
      </c>
      <c r="E85" s="12">
        <v>82</v>
      </c>
      <c r="F85" s="13">
        <f t="shared" si="77"/>
        <v>115</v>
      </c>
      <c r="G85" s="12" t="s">
        <v>108</v>
      </c>
      <c r="H85" s="3" t="str">
        <f t="shared" si="78"/>
        <v>Royal Liverpool And Broadgreen University Hospital NHS Trust</v>
      </c>
      <c r="J85" s="13">
        <v>82</v>
      </c>
      <c r="K85" s="13">
        <f t="shared" si="79"/>
        <v>11</v>
      </c>
      <c r="L85" s="12" t="s">
        <v>24</v>
      </c>
      <c r="M85" s="3" t="str">
        <f t="shared" si="80"/>
        <v>South Devon Healthcare NHS Foundation Trust</v>
      </c>
      <c r="N85" s="13">
        <v>82</v>
      </c>
      <c r="O85" s="13">
        <f t="shared" si="81"/>
        <v>56</v>
      </c>
      <c r="P85" s="12" t="s">
        <v>131</v>
      </c>
      <c r="Q85" s="3" t="str">
        <f t="shared" si="82"/>
        <v>Mid Yorkshire Hospitals NHS Trust</v>
      </c>
      <c r="R85" s="13"/>
      <c r="S85" s="12">
        <v>82</v>
      </c>
      <c r="T85" s="13">
        <f t="shared" si="83"/>
        <v>52</v>
      </c>
      <c r="U85" s="12" t="s">
        <v>165</v>
      </c>
      <c r="V85" s="3" t="str">
        <f t="shared" si="84"/>
        <v>Mayday Healthcare NHS Trust</v>
      </c>
      <c r="W85" s="12">
        <v>82</v>
      </c>
      <c r="X85" s="13">
        <f t="shared" si="85"/>
        <v>93</v>
      </c>
      <c r="Y85" s="12" t="s">
        <v>135</v>
      </c>
      <c r="Z85" s="3" t="str">
        <f t="shared" si="86"/>
        <v>Wrightington, Wigan And Leigh NHS Trust</v>
      </c>
      <c r="AE85" s="3"/>
      <c r="AI85" s="3"/>
      <c r="AJ85" s="3"/>
      <c r="AK85" s="12">
        <v>82</v>
      </c>
      <c r="AL85" s="13">
        <f t="shared" si="87"/>
        <v>99</v>
      </c>
      <c r="AM85" s="12" t="s">
        <v>59</v>
      </c>
      <c r="AN85" s="3" t="str">
        <f t="shared" si="88"/>
        <v>George Eliot Hospital NHS Trust</v>
      </c>
      <c r="AO85" s="12">
        <v>82</v>
      </c>
      <c r="AP85" s="12">
        <f t="shared" si="89"/>
        <v>83</v>
      </c>
      <c r="AQ85" s="12" t="s">
        <v>107</v>
      </c>
      <c r="AR85" s="3" t="str">
        <f t="shared" si="90"/>
        <v>Bradford Teaching Hospitals NHS Foundation Trust</v>
      </c>
      <c r="AT85" s="12">
        <v>82</v>
      </c>
      <c r="AU85" s="13">
        <f t="shared" si="91"/>
        <v>27</v>
      </c>
      <c r="AV85" s="12" t="s">
        <v>26</v>
      </c>
      <c r="AW85" s="3" t="str">
        <f t="shared" si="92"/>
        <v>Taunton And Somerset NHS Trust</v>
      </c>
      <c r="AX85" s="12">
        <v>82</v>
      </c>
      <c r="AY85" s="13">
        <f t="shared" si="93"/>
        <v>19</v>
      </c>
      <c r="AZ85" s="12" t="s">
        <v>117</v>
      </c>
      <c r="BA85" s="3" t="str">
        <f t="shared" si="94"/>
        <v>Swindon And Marlborough NHS Trust</v>
      </c>
      <c r="BC85" s="12">
        <v>82</v>
      </c>
      <c r="BD85" s="13">
        <f t="shared" si="95"/>
        <v>59</v>
      </c>
      <c r="BE85" s="12" t="s">
        <v>62</v>
      </c>
      <c r="BF85" s="3" t="str">
        <f t="shared" si="96"/>
        <v>Yeovil District Hospital NHS Foundation Trust</v>
      </c>
      <c r="BG85" s="12">
        <v>82</v>
      </c>
      <c r="BH85" s="13">
        <f t="shared" si="97"/>
        <v>57</v>
      </c>
      <c r="BI85" s="12" t="s">
        <v>165</v>
      </c>
      <c r="BJ85" s="3" t="str">
        <f t="shared" si="98"/>
        <v>Mayday Healthcare NHS Trust</v>
      </c>
      <c r="BL85" s="12">
        <v>82</v>
      </c>
      <c r="BM85" s="13">
        <f t="shared" si="99"/>
        <v>12</v>
      </c>
      <c r="BN85" s="12" t="s">
        <v>55</v>
      </c>
      <c r="BO85" s="3" t="str">
        <f t="shared" si="100"/>
        <v>Hinchingbrooke Health Care NHS Trust</v>
      </c>
      <c r="BP85" s="12">
        <v>82</v>
      </c>
      <c r="BQ85" s="13">
        <f t="shared" si="101"/>
        <v>31</v>
      </c>
      <c r="BR85" s="12" t="s">
        <v>116</v>
      </c>
      <c r="BS85" s="3" t="str">
        <f t="shared" si="102"/>
        <v>Essex Rivers Healthcare NHS Trust</v>
      </c>
      <c r="BT85" s="3"/>
      <c r="BU85" s="12">
        <v>82</v>
      </c>
      <c r="BV85" s="13">
        <f t="shared" si="103"/>
        <v>56</v>
      </c>
      <c r="BW85" s="12" t="s">
        <v>162</v>
      </c>
      <c r="BX85" s="3" t="str">
        <f t="shared" si="104"/>
        <v>Royal Cornwall Hospitals NHS Trust</v>
      </c>
      <c r="BY85" s="12">
        <v>82</v>
      </c>
      <c r="BZ85" s="13">
        <f t="shared" si="105"/>
        <v>107</v>
      </c>
      <c r="CA85" s="12" t="s">
        <v>163</v>
      </c>
      <c r="CB85" s="3" t="str">
        <f t="shared" si="106"/>
        <v>Burton Hospitals NHS Trust</v>
      </c>
      <c r="CD85" s="12">
        <v>82</v>
      </c>
      <c r="CE85" s="13">
        <f t="shared" si="107"/>
        <v>82</v>
      </c>
      <c r="CF85" s="12" t="s">
        <v>71</v>
      </c>
      <c r="CG85" s="3" t="str">
        <f t="shared" si="108"/>
        <v>East Lancashire Hospitals NHS Trust</v>
      </c>
      <c r="CH85" s="12">
        <v>82</v>
      </c>
      <c r="CI85" s="13">
        <f t="shared" si="109"/>
        <v>82</v>
      </c>
      <c r="CJ85" s="12" t="s">
        <v>71</v>
      </c>
      <c r="CK85" s="3" t="str">
        <f t="shared" si="110"/>
        <v>East Lancashire Hospitals NHS Trust</v>
      </c>
    </row>
    <row r="86" spans="1:89">
      <c r="A86" s="12">
        <v>83</v>
      </c>
      <c r="B86" s="13">
        <f t="shared" si="75"/>
        <v>43</v>
      </c>
      <c r="C86" s="12" t="s">
        <v>67</v>
      </c>
      <c r="D86" s="3" t="str">
        <f t="shared" si="76"/>
        <v>Barnet And Chase Farm Hospitals NHS Trust</v>
      </c>
      <c r="E86" s="12">
        <v>83</v>
      </c>
      <c r="F86" s="13">
        <f t="shared" si="77"/>
        <v>40</v>
      </c>
      <c r="G86" s="12" t="s">
        <v>101</v>
      </c>
      <c r="H86" s="3" t="str">
        <f t="shared" si="78"/>
        <v>Chelsea And Westminster Hospital NHS Foundation Trust</v>
      </c>
      <c r="J86" s="13">
        <v>83</v>
      </c>
      <c r="K86" s="13">
        <f t="shared" si="79"/>
        <v>122</v>
      </c>
      <c r="L86" s="12" t="s">
        <v>117</v>
      </c>
      <c r="M86" s="3" t="str">
        <f t="shared" si="80"/>
        <v>Swindon And Marlborough NHS Trust</v>
      </c>
      <c r="N86" s="13">
        <v>83</v>
      </c>
      <c r="O86" s="13">
        <f t="shared" si="81"/>
        <v>129</v>
      </c>
      <c r="P86" s="12" t="s">
        <v>133</v>
      </c>
      <c r="Q86" s="3" t="str">
        <f t="shared" si="82"/>
        <v>Barking, Havering And Redbridge Hospitals NHS Trust</v>
      </c>
      <c r="R86" s="13"/>
      <c r="S86" s="12">
        <v>83</v>
      </c>
      <c r="T86" s="13">
        <f t="shared" si="83"/>
        <v>109</v>
      </c>
      <c r="U86" s="12" t="s">
        <v>102</v>
      </c>
      <c r="V86" s="3" t="str">
        <f t="shared" si="84"/>
        <v>Tameside And Glossop Acute Services NHS Trust</v>
      </c>
      <c r="W86" s="12">
        <v>83</v>
      </c>
      <c r="X86" s="13">
        <f t="shared" si="85"/>
        <v>84</v>
      </c>
      <c r="Y86" s="12" t="s">
        <v>130</v>
      </c>
      <c r="Z86" s="3" t="str">
        <f t="shared" si="86"/>
        <v>Aintree University Hospitals NHS Foundation Trust</v>
      </c>
      <c r="AE86" s="3"/>
      <c r="AI86" s="3"/>
      <c r="AJ86" s="3"/>
      <c r="AK86" s="12">
        <v>83</v>
      </c>
      <c r="AL86" s="13">
        <f t="shared" si="87"/>
        <v>82</v>
      </c>
      <c r="AM86" s="12" t="s">
        <v>107</v>
      </c>
      <c r="AN86" s="3" t="str">
        <f t="shared" si="88"/>
        <v>Bradford Teaching Hospitals NHS Foundation Trust</v>
      </c>
      <c r="AO86" s="12">
        <v>83</v>
      </c>
      <c r="AP86" s="12">
        <f t="shared" si="89"/>
        <v>16</v>
      </c>
      <c r="AQ86" s="12" t="s">
        <v>57</v>
      </c>
      <c r="AR86" s="3" t="str">
        <f t="shared" si="90"/>
        <v>University College London Hospitals NHS Foundation Trust</v>
      </c>
      <c r="AT86" s="12">
        <v>83</v>
      </c>
      <c r="AU86" s="13">
        <f t="shared" si="91"/>
        <v>104</v>
      </c>
      <c r="AV86" s="12" t="s">
        <v>83</v>
      </c>
      <c r="AW86" s="3" t="str">
        <f t="shared" si="92"/>
        <v>Chesterfield Royal Hospital NHS Foundation Trust</v>
      </c>
      <c r="AX86" s="12">
        <v>83</v>
      </c>
      <c r="AY86" s="13">
        <f t="shared" si="93"/>
        <v>112</v>
      </c>
      <c r="AZ86" s="12" t="s">
        <v>122</v>
      </c>
      <c r="BA86" s="3" t="str">
        <f t="shared" si="94"/>
        <v>Surrey And Sussex Healthcare NHS Trust</v>
      </c>
      <c r="BC86" s="12">
        <v>83</v>
      </c>
      <c r="BD86" s="13">
        <f t="shared" si="95"/>
        <v>79</v>
      </c>
      <c r="BE86" s="12" t="s">
        <v>164</v>
      </c>
      <c r="BF86" s="3" t="str">
        <f t="shared" si="96"/>
        <v>East Cheshire NHS Trust</v>
      </c>
      <c r="BG86" s="12">
        <v>83</v>
      </c>
      <c r="BH86" s="13">
        <f t="shared" si="97"/>
        <v>67</v>
      </c>
      <c r="BI86" s="12" t="s">
        <v>114</v>
      </c>
      <c r="BJ86" s="3" t="str">
        <f t="shared" si="98"/>
        <v>Airedale NHS Trust</v>
      </c>
      <c r="BL86" s="12">
        <v>83</v>
      </c>
      <c r="BM86" s="13">
        <f t="shared" si="99"/>
        <v>2</v>
      </c>
      <c r="BN86" s="12" t="s">
        <v>26</v>
      </c>
      <c r="BO86" s="3" t="str">
        <f t="shared" si="100"/>
        <v>Taunton And Somerset NHS Trust</v>
      </c>
      <c r="BP86" s="12">
        <v>83</v>
      </c>
      <c r="BQ86" s="13">
        <f t="shared" si="101"/>
        <v>5</v>
      </c>
      <c r="BR86" s="12" t="s">
        <v>15</v>
      </c>
      <c r="BS86" s="3" t="str">
        <f t="shared" si="102"/>
        <v>Shrewsbury And Telford Hospital NHS Trust</v>
      </c>
      <c r="BT86" s="3"/>
      <c r="BU86" s="12">
        <v>83</v>
      </c>
      <c r="BV86" s="13">
        <f t="shared" si="103"/>
        <v>71</v>
      </c>
      <c r="BW86" s="12" t="s">
        <v>76</v>
      </c>
      <c r="BX86" s="3" t="str">
        <f t="shared" si="104"/>
        <v>Maidstone And Tunbridge Wells NHS Trust</v>
      </c>
      <c r="BY86" s="12">
        <v>83</v>
      </c>
      <c r="BZ86" s="13">
        <f t="shared" si="105"/>
        <v>77</v>
      </c>
      <c r="CA86" s="12" t="s">
        <v>68</v>
      </c>
      <c r="CB86" s="3" t="str">
        <f t="shared" si="106"/>
        <v>Imperial College Healthcare NHS Trust</v>
      </c>
      <c r="CD86" s="12">
        <v>83</v>
      </c>
      <c r="CE86" s="13">
        <f t="shared" si="107"/>
        <v>11</v>
      </c>
      <c r="CF86" s="12" t="s">
        <v>35</v>
      </c>
      <c r="CG86" s="3" t="str">
        <f t="shared" si="108"/>
        <v>Plymouth Hospitals NHS Trust</v>
      </c>
      <c r="CH86" s="12">
        <v>83</v>
      </c>
      <c r="CI86" s="13">
        <f t="shared" si="109"/>
        <v>25</v>
      </c>
      <c r="CJ86" s="12" t="s">
        <v>120</v>
      </c>
      <c r="CK86" s="3" t="str">
        <f t="shared" si="110"/>
        <v>St Helens And Knowsley Hospitals NHS Trust</v>
      </c>
    </row>
    <row r="87" spans="1:89">
      <c r="A87" s="12">
        <v>84</v>
      </c>
      <c r="B87" s="13">
        <f t="shared" si="75"/>
        <v>37</v>
      </c>
      <c r="C87" s="12" t="s">
        <v>84</v>
      </c>
      <c r="D87" s="3" t="str">
        <f t="shared" si="76"/>
        <v>County Durham And Darlington NHS Foundation Trust</v>
      </c>
      <c r="E87" s="12">
        <v>84</v>
      </c>
      <c r="F87" s="13">
        <f t="shared" si="77"/>
        <v>74</v>
      </c>
      <c r="G87" s="12" t="s">
        <v>80</v>
      </c>
      <c r="H87" s="3" t="str">
        <f t="shared" si="78"/>
        <v>Central Manchester And Manchester Children's University Hospitals NHS Trust</v>
      </c>
      <c r="J87" s="13">
        <v>84</v>
      </c>
      <c r="K87" s="13">
        <f t="shared" si="79"/>
        <v>147</v>
      </c>
      <c r="L87" s="12" t="s">
        <v>130</v>
      </c>
      <c r="M87" s="3" t="str">
        <f t="shared" si="80"/>
        <v>Aintree University Hospitals NHS Foundation Trust</v>
      </c>
      <c r="N87" s="13">
        <v>84</v>
      </c>
      <c r="O87" s="13">
        <f t="shared" si="81"/>
        <v>41</v>
      </c>
      <c r="P87" s="12" t="s">
        <v>42</v>
      </c>
      <c r="Q87" s="3" t="str">
        <f t="shared" si="82"/>
        <v>Weston Area Health NHS Trust</v>
      </c>
      <c r="R87" s="13"/>
      <c r="S87" s="12">
        <v>84</v>
      </c>
      <c r="T87" s="13">
        <f t="shared" si="83"/>
        <v>83</v>
      </c>
      <c r="U87" s="12" t="s">
        <v>130</v>
      </c>
      <c r="V87" s="3" t="str">
        <f t="shared" si="84"/>
        <v>Aintree University Hospitals NHS Foundation Trust</v>
      </c>
      <c r="W87" s="12">
        <v>84</v>
      </c>
      <c r="X87" s="13">
        <f t="shared" si="85"/>
        <v>3</v>
      </c>
      <c r="Y87" s="12" t="s">
        <v>28</v>
      </c>
      <c r="Z87" s="3" t="str">
        <f t="shared" si="86"/>
        <v>Frimley Park Hospital NHS Foundation Trust</v>
      </c>
      <c r="AE87" s="3"/>
      <c r="AI87" s="3"/>
      <c r="AJ87" s="3"/>
      <c r="AK87" s="12">
        <v>84</v>
      </c>
      <c r="AL87" s="13">
        <f t="shared" si="87"/>
        <v>11</v>
      </c>
      <c r="AM87" s="12" t="s">
        <v>162</v>
      </c>
      <c r="AN87" s="3" t="str">
        <f t="shared" si="88"/>
        <v>Royal Cornwall Hospitals NHS Trust</v>
      </c>
      <c r="AO87" s="12">
        <v>84</v>
      </c>
      <c r="AP87" s="12">
        <f t="shared" si="89"/>
        <v>42</v>
      </c>
      <c r="AQ87" s="12" t="s">
        <v>122</v>
      </c>
      <c r="AR87" s="3" t="str">
        <f t="shared" si="90"/>
        <v>Surrey And Sussex Healthcare NHS Trust</v>
      </c>
      <c r="AT87" s="12">
        <v>84</v>
      </c>
      <c r="AU87" s="13">
        <f t="shared" si="91"/>
        <v>139</v>
      </c>
      <c r="AV87" s="12" t="s">
        <v>132</v>
      </c>
      <c r="AW87" s="3" t="str">
        <f t="shared" si="92"/>
        <v>Pennine Acute Hospitals NHS Trust</v>
      </c>
      <c r="AX87" s="12">
        <v>84</v>
      </c>
      <c r="AY87" s="13">
        <f t="shared" si="93"/>
        <v>140</v>
      </c>
      <c r="AZ87" s="12" t="s">
        <v>109</v>
      </c>
      <c r="BA87" s="3" t="str">
        <f t="shared" si="94"/>
        <v>Basildon And Thurrock University Hospitals NHS Foundation Trust</v>
      </c>
      <c r="BC87" s="12">
        <v>84</v>
      </c>
      <c r="BD87" s="13">
        <f t="shared" si="95"/>
        <v>97</v>
      </c>
      <c r="BE87" s="12" t="s">
        <v>166</v>
      </c>
      <c r="BF87" s="3" t="str">
        <f t="shared" si="96"/>
        <v>Dartford And Gravesham NHS Trust</v>
      </c>
      <c r="BG87" s="12">
        <v>84</v>
      </c>
      <c r="BH87" s="13">
        <f t="shared" si="97"/>
        <v>18</v>
      </c>
      <c r="BI87" s="12" t="s">
        <v>113</v>
      </c>
      <c r="BJ87" s="3" t="str">
        <f t="shared" si="98"/>
        <v>Calderdale And Huddersfield NHS Foundation Trust</v>
      </c>
      <c r="BL87" s="12">
        <v>84</v>
      </c>
      <c r="BM87" s="13">
        <f t="shared" si="99"/>
        <v>53</v>
      </c>
      <c r="BN87" s="12" t="s">
        <v>81</v>
      </c>
      <c r="BO87" s="3" t="str">
        <f t="shared" si="100"/>
        <v>Lancashire Teaching Hospitals NHS Foundation Trust</v>
      </c>
      <c r="BP87" s="12">
        <v>84</v>
      </c>
      <c r="BQ87" s="13">
        <f t="shared" si="101"/>
        <v>17</v>
      </c>
      <c r="BR87" s="12" t="s">
        <v>84</v>
      </c>
      <c r="BS87" s="3" t="str">
        <f t="shared" si="102"/>
        <v>County Durham And Darlington NHS Foundation Trust</v>
      </c>
      <c r="BT87" s="3"/>
      <c r="BU87" s="12">
        <v>84</v>
      </c>
      <c r="BV87" s="13">
        <f t="shared" si="103"/>
        <v>70</v>
      </c>
      <c r="BW87" s="12" t="s">
        <v>165</v>
      </c>
      <c r="BX87" s="3" t="str">
        <f t="shared" si="104"/>
        <v>Mayday Healthcare NHS Trust</v>
      </c>
      <c r="BY87" s="12">
        <v>84</v>
      </c>
      <c r="BZ87" s="13">
        <f t="shared" si="105"/>
        <v>103</v>
      </c>
      <c r="CA87" s="12" t="s">
        <v>113</v>
      </c>
      <c r="CB87" s="3" t="str">
        <f t="shared" si="106"/>
        <v>Calderdale And Huddersfield NHS Foundation Trust</v>
      </c>
      <c r="CD87" s="12">
        <v>84</v>
      </c>
      <c r="CE87" s="13">
        <f t="shared" si="107"/>
        <v>132</v>
      </c>
      <c r="CF87" s="12" t="s">
        <v>75</v>
      </c>
      <c r="CG87" s="3" t="str">
        <f t="shared" si="108"/>
        <v>University Hospitals Of Morecambe Bay NHS Trust</v>
      </c>
      <c r="CH87" s="12">
        <v>84</v>
      </c>
      <c r="CI87" s="13">
        <f t="shared" si="109"/>
        <v>15</v>
      </c>
      <c r="CJ87" s="12" t="s">
        <v>15</v>
      </c>
      <c r="CK87" s="3" t="str">
        <f t="shared" si="110"/>
        <v>Shrewsbury And Telford Hospital NHS Trust</v>
      </c>
    </row>
    <row r="88" spans="1:89">
      <c r="A88" s="12">
        <v>85</v>
      </c>
      <c r="B88" s="13">
        <f t="shared" si="75"/>
        <v>105</v>
      </c>
      <c r="C88" s="12" t="s">
        <v>166</v>
      </c>
      <c r="D88" s="3" t="str">
        <f t="shared" si="76"/>
        <v>Dartford And Gravesham NHS Trust</v>
      </c>
      <c r="E88" s="12">
        <v>85</v>
      </c>
      <c r="F88" s="13">
        <f t="shared" si="77"/>
        <v>79</v>
      </c>
      <c r="G88" s="12" t="s">
        <v>32</v>
      </c>
      <c r="H88" s="3" t="str">
        <f t="shared" si="78"/>
        <v>Poole Hospital NHS Trust</v>
      </c>
      <c r="J88" s="13">
        <v>85</v>
      </c>
      <c r="K88" s="13">
        <f t="shared" si="79"/>
        <v>5</v>
      </c>
      <c r="L88" s="12" t="s">
        <v>31</v>
      </c>
      <c r="M88" s="3" t="str">
        <f t="shared" si="80"/>
        <v>Winchester And Eastleigh Healthcare NHS Trust</v>
      </c>
      <c r="N88" s="13">
        <v>85</v>
      </c>
      <c r="O88" s="13">
        <f t="shared" si="81"/>
        <v>89</v>
      </c>
      <c r="P88" s="12" t="s">
        <v>115</v>
      </c>
      <c r="Q88" s="3" t="str">
        <f t="shared" si="82"/>
        <v>Hull And East Yorkshire Hospitals NHS Trust</v>
      </c>
      <c r="R88" s="13"/>
      <c r="S88" s="12">
        <v>85</v>
      </c>
      <c r="T88" s="13">
        <f t="shared" si="83"/>
        <v>100</v>
      </c>
      <c r="U88" s="12" t="s">
        <v>10</v>
      </c>
      <c r="V88" s="3" t="str">
        <f t="shared" si="84"/>
        <v>University Hospitals Of Leicester NHS Trust</v>
      </c>
      <c r="W88" s="12">
        <v>85</v>
      </c>
      <c r="X88" s="13">
        <f t="shared" si="85"/>
        <v>54</v>
      </c>
      <c r="Y88" s="12" t="s">
        <v>163</v>
      </c>
      <c r="Z88" s="3" t="str">
        <f t="shared" si="86"/>
        <v>Burton Hospitals NHS Trust</v>
      </c>
      <c r="AE88" s="3"/>
      <c r="AI88" s="3"/>
      <c r="AJ88" s="3"/>
      <c r="AK88" s="12">
        <v>85</v>
      </c>
      <c r="AL88" s="13">
        <f t="shared" si="87"/>
        <v>39</v>
      </c>
      <c r="AM88" s="12" t="s">
        <v>70</v>
      </c>
      <c r="AN88" s="3" t="str">
        <f t="shared" si="88"/>
        <v>The Queen Elizabeth Hospital King's Lynn NHS Trust</v>
      </c>
      <c r="AO88" s="12">
        <v>85</v>
      </c>
      <c r="AP88" s="12">
        <f t="shared" si="89"/>
        <v>142</v>
      </c>
      <c r="AQ88" s="12" t="s">
        <v>102</v>
      </c>
      <c r="AR88" s="3" t="str">
        <f t="shared" si="90"/>
        <v>Tameside And Glossop Acute Services NHS Trust</v>
      </c>
      <c r="AT88" s="12">
        <v>85</v>
      </c>
      <c r="AU88" s="13">
        <f t="shared" si="91"/>
        <v>53</v>
      </c>
      <c r="AV88" s="12" t="s">
        <v>168</v>
      </c>
      <c r="AW88" s="3" t="str">
        <f t="shared" si="92"/>
        <v>Norfolk And Norwich University Hospital NHS Trust</v>
      </c>
      <c r="AX88" s="12">
        <v>85</v>
      </c>
      <c r="AY88" s="13">
        <f t="shared" si="93"/>
        <v>110</v>
      </c>
      <c r="AZ88" s="12" t="s">
        <v>86</v>
      </c>
      <c r="BA88" s="3" t="str">
        <f t="shared" si="94"/>
        <v>Mid Staffordshire General Hospitals NHS Trust</v>
      </c>
      <c r="BC88" s="12">
        <v>85</v>
      </c>
      <c r="BD88" s="13">
        <f t="shared" si="95"/>
        <v>106</v>
      </c>
      <c r="BE88" s="12" t="s">
        <v>41</v>
      </c>
      <c r="BF88" s="3" t="str">
        <f t="shared" si="96"/>
        <v>Guy's And St Thomas' NHS Foundation Trust</v>
      </c>
      <c r="BG88" s="12">
        <v>85</v>
      </c>
      <c r="BH88" s="13">
        <f t="shared" si="97"/>
        <v>117</v>
      </c>
      <c r="BI88" s="12" t="s">
        <v>8</v>
      </c>
      <c r="BJ88" s="3" t="str">
        <f t="shared" si="98"/>
        <v>York Hospitals NHS Foundation Trust</v>
      </c>
      <c r="BL88" s="12">
        <v>85</v>
      </c>
      <c r="BM88" s="13">
        <f t="shared" si="99"/>
        <v>66</v>
      </c>
      <c r="BN88" s="12" t="s">
        <v>87</v>
      </c>
      <c r="BO88" s="3" t="str">
        <f t="shared" si="100"/>
        <v>Nottingham University Hospitals NHS Trust</v>
      </c>
      <c r="BP88" s="12">
        <v>85</v>
      </c>
      <c r="BQ88" s="13">
        <f t="shared" si="101"/>
        <v>106</v>
      </c>
      <c r="BR88" s="12" t="s">
        <v>1</v>
      </c>
      <c r="BS88" s="3" t="str">
        <f t="shared" si="102"/>
        <v>Sherwood Forest Hospitals NHS Foundation Trust</v>
      </c>
      <c r="BT88" s="3"/>
      <c r="BU88" s="12">
        <v>85</v>
      </c>
      <c r="BV88" s="13">
        <f t="shared" si="103"/>
        <v>34</v>
      </c>
      <c r="BW88" s="12" t="s">
        <v>155</v>
      </c>
      <c r="BX88" s="3" t="str">
        <f t="shared" si="104"/>
        <v>Milton Keynes General Hospital NHS Trust</v>
      </c>
      <c r="BY88" s="12">
        <v>85</v>
      </c>
      <c r="BZ88" s="13">
        <f t="shared" si="105"/>
        <v>128</v>
      </c>
      <c r="CA88" s="12" t="s">
        <v>34</v>
      </c>
      <c r="CB88" s="3" t="str">
        <f t="shared" si="106"/>
        <v>The Newcastle Upon Tyne Hospitals NHS Foundation Trust</v>
      </c>
      <c r="CD88" s="12">
        <v>85</v>
      </c>
      <c r="CE88" s="13">
        <f t="shared" si="107"/>
        <v>26</v>
      </c>
      <c r="CF88" s="12" t="s">
        <v>117</v>
      </c>
      <c r="CG88" s="3" t="str">
        <f t="shared" si="108"/>
        <v>Swindon And Marlborough NHS Trust</v>
      </c>
      <c r="CH88" s="12">
        <v>85</v>
      </c>
      <c r="CI88" s="13">
        <f t="shared" si="109"/>
        <v>129</v>
      </c>
      <c r="CJ88" s="12" t="s">
        <v>166</v>
      </c>
      <c r="CK88" s="3" t="str">
        <f t="shared" si="110"/>
        <v>Dartford And Gravesham NHS Trust</v>
      </c>
    </row>
    <row r="89" spans="1:89">
      <c r="A89" s="12">
        <v>86</v>
      </c>
      <c r="B89" s="13">
        <f t="shared" si="75"/>
        <v>101</v>
      </c>
      <c r="C89" s="12" t="s">
        <v>93</v>
      </c>
      <c r="D89" s="3" t="str">
        <f t="shared" si="76"/>
        <v>Medway NHS Trust</v>
      </c>
      <c r="E89" s="12">
        <v>86</v>
      </c>
      <c r="F89" s="13">
        <f t="shared" si="77"/>
        <v>133</v>
      </c>
      <c r="G89" s="12" t="s">
        <v>34</v>
      </c>
      <c r="H89" s="3" t="str">
        <f t="shared" si="78"/>
        <v>The Newcastle Upon Tyne Hospitals NHS Foundation Trust</v>
      </c>
      <c r="J89" s="13">
        <v>86</v>
      </c>
      <c r="K89" s="13">
        <f t="shared" si="79"/>
        <v>48</v>
      </c>
      <c r="L89" s="12" t="s">
        <v>113</v>
      </c>
      <c r="M89" s="3" t="str">
        <f t="shared" si="80"/>
        <v>Calderdale And Huddersfield NHS Foundation Trust</v>
      </c>
      <c r="N89" s="13">
        <v>86</v>
      </c>
      <c r="O89" s="13">
        <f t="shared" si="81"/>
        <v>58</v>
      </c>
      <c r="P89" s="12" t="s">
        <v>15</v>
      </c>
      <c r="Q89" s="3" t="str">
        <f t="shared" si="82"/>
        <v>Shrewsbury And Telford Hospital NHS Trust</v>
      </c>
      <c r="R89" s="13"/>
      <c r="S89" s="12">
        <v>86</v>
      </c>
      <c r="T89" s="13">
        <f t="shared" si="83"/>
        <v>133</v>
      </c>
      <c r="U89" s="12" t="s">
        <v>67</v>
      </c>
      <c r="V89" s="3" t="str">
        <f t="shared" si="84"/>
        <v>Barnet And Chase Farm Hospitals NHS Trust</v>
      </c>
      <c r="W89" s="12">
        <v>86</v>
      </c>
      <c r="X89" s="13">
        <f t="shared" si="85"/>
        <v>76</v>
      </c>
      <c r="Y89" s="12" t="s">
        <v>89</v>
      </c>
      <c r="Z89" s="3" t="str">
        <f t="shared" si="86"/>
        <v>The Royal Bournemouth And Christchurch Hospitals NHS Foundation Trust</v>
      </c>
      <c r="AE89" s="3"/>
      <c r="AI89" s="3"/>
      <c r="AJ89" s="3"/>
      <c r="AK89" s="12">
        <v>86</v>
      </c>
      <c r="AL89" s="13">
        <f t="shared" si="87"/>
        <v>6</v>
      </c>
      <c r="AM89" s="12" t="s">
        <v>67</v>
      </c>
      <c r="AN89" s="3" t="str">
        <f t="shared" si="88"/>
        <v>Barnet And Chase Farm Hospitals NHS Trust</v>
      </c>
      <c r="AO89" s="12">
        <v>86</v>
      </c>
      <c r="AP89" s="12">
        <f t="shared" si="89"/>
        <v>98</v>
      </c>
      <c r="AQ89" s="12" t="s">
        <v>129</v>
      </c>
      <c r="AR89" s="3" t="str">
        <f t="shared" si="90"/>
        <v>North Cumbria Acute Hospitals NHS Trust</v>
      </c>
      <c r="AT89" s="12">
        <v>86</v>
      </c>
      <c r="AU89" s="13">
        <f t="shared" si="91"/>
        <v>102</v>
      </c>
      <c r="AV89" s="12" t="s">
        <v>165</v>
      </c>
      <c r="AW89" s="3" t="str">
        <f t="shared" si="92"/>
        <v>Mayday Healthcare NHS Trust</v>
      </c>
      <c r="AX89" s="12">
        <v>86</v>
      </c>
      <c r="AY89" s="13">
        <f t="shared" si="93"/>
        <v>136</v>
      </c>
      <c r="AZ89" s="12" t="s">
        <v>82</v>
      </c>
      <c r="BA89" s="3" t="str">
        <f t="shared" si="94"/>
        <v>City Hospitals Sunderland NHS Foundation Trust</v>
      </c>
      <c r="BC89" s="12">
        <v>86</v>
      </c>
      <c r="BD89" s="13">
        <f t="shared" si="95"/>
        <v>131</v>
      </c>
      <c r="BE89" s="12" t="s">
        <v>22</v>
      </c>
      <c r="BF89" s="3" t="str">
        <f t="shared" si="96"/>
        <v>University Hospital Birmingham NHS Foundation Trust</v>
      </c>
      <c r="BG89" s="12">
        <v>86</v>
      </c>
      <c r="BH89" s="13">
        <f t="shared" si="97"/>
        <v>34</v>
      </c>
      <c r="BI89" s="12" t="s">
        <v>171</v>
      </c>
      <c r="BJ89" s="3" t="str">
        <f t="shared" si="98"/>
        <v>South Tyneside NHS Foundation Trust</v>
      </c>
      <c r="BL89" s="12">
        <v>86</v>
      </c>
      <c r="BM89" s="13">
        <f t="shared" si="99"/>
        <v>141</v>
      </c>
      <c r="BN89" s="12" t="s">
        <v>173</v>
      </c>
      <c r="BO89" s="3" t="str">
        <f t="shared" si="100"/>
        <v>Walsall Hospitals NHS Trust</v>
      </c>
      <c r="BP89" s="12">
        <v>86</v>
      </c>
      <c r="BQ89" s="13">
        <f t="shared" si="101"/>
        <v>1</v>
      </c>
      <c r="BR89" s="12" t="s">
        <v>6</v>
      </c>
      <c r="BS89" s="3" t="str">
        <f t="shared" si="102"/>
        <v>The Royal Wolverhampton Hospitals NHS Trust</v>
      </c>
      <c r="BT89" s="3"/>
      <c r="BU89" s="12">
        <v>86</v>
      </c>
      <c r="BV89" s="13">
        <f t="shared" si="103"/>
        <v>140</v>
      </c>
      <c r="BW89" s="12" t="s">
        <v>72</v>
      </c>
      <c r="BX89" s="3" t="str">
        <f t="shared" si="104"/>
        <v>Ealing Hospital NHS Trust</v>
      </c>
      <c r="BY89" s="12">
        <v>86</v>
      </c>
      <c r="BZ89" s="13">
        <f t="shared" si="105"/>
        <v>88</v>
      </c>
      <c r="CA89" s="12" t="s">
        <v>105</v>
      </c>
      <c r="CB89" s="3" t="str">
        <f t="shared" si="106"/>
        <v>University Hospital Of South Manchester NHS Foundation Trust</v>
      </c>
      <c r="CD89" s="12">
        <v>86</v>
      </c>
      <c r="CE89" s="13">
        <f t="shared" si="107"/>
        <v>127</v>
      </c>
      <c r="CF89" s="12" t="s">
        <v>132</v>
      </c>
      <c r="CG89" s="3" t="str">
        <f t="shared" si="108"/>
        <v>Pennine Acute Hospitals NHS Trust</v>
      </c>
      <c r="CH89" s="12">
        <v>86</v>
      </c>
      <c r="CI89" s="13">
        <f t="shared" si="109"/>
        <v>34</v>
      </c>
      <c r="CJ89" s="12" t="s">
        <v>38</v>
      </c>
      <c r="CK89" s="3" t="str">
        <f t="shared" si="110"/>
        <v>Gateshead Health NHS Foundation Trust</v>
      </c>
    </row>
    <row r="90" spans="1:89">
      <c r="A90" s="12">
        <v>87</v>
      </c>
      <c r="B90" s="13">
        <f t="shared" si="75"/>
        <v>56</v>
      </c>
      <c r="C90" s="12" t="s">
        <v>105</v>
      </c>
      <c r="D90" s="3" t="str">
        <f t="shared" si="76"/>
        <v>University Hospital Of South Manchester NHS Foundation Trust</v>
      </c>
      <c r="E90" s="12">
        <v>87</v>
      </c>
      <c r="F90" s="13">
        <f t="shared" si="77"/>
        <v>128</v>
      </c>
      <c r="G90" s="12" t="s">
        <v>109</v>
      </c>
      <c r="H90" s="3" t="str">
        <f t="shared" si="78"/>
        <v>Basildon And Thurrock University Hospitals NHS Foundation Trust</v>
      </c>
      <c r="J90" s="13">
        <v>87</v>
      </c>
      <c r="K90" s="13">
        <f t="shared" si="79"/>
        <v>78</v>
      </c>
      <c r="L90" s="12" t="s">
        <v>166</v>
      </c>
      <c r="M90" s="3" t="str">
        <f t="shared" si="80"/>
        <v>Dartford And Gravesham NHS Trust</v>
      </c>
      <c r="N90" s="13">
        <v>87</v>
      </c>
      <c r="O90" s="13">
        <f t="shared" si="81"/>
        <v>66</v>
      </c>
      <c r="P90" s="12" t="s">
        <v>59</v>
      </c>
      <c r="Q90" s="3" t="str">
        <f t="shared" si="82"/>
        <v>George Eliot Hospital NHS Trust</v>
      </c>
      <c r="R90" s="13"/>
      <c r="S90" s="12">
        <v>87</v>
      </c>
      <c r="T90" s="13">
        <f t="shared" si="83"/>
        <v>30</v>
      </c>
      <c r="U90" s="12" t="s">
        <v>35</v>
      </c>
      <c r="V90" s="3" t="str">
        <f t="shared" si="84"/>
        <v>Plymouth Hospitals NHS Trust</v>
      </c>
      <c r="W90" s="12">
        <v>87</v>
      </c>
      <c r="X90" s="13">
        <f t="shared" si="85"/>
        <v>65</v>
      </c>
      <c r="Y90" s="12" t="s">
        <v>129</v>
      </c>
      <c r="Z90" s="3" t="str">
        <f t="shared" si="86"/>
        <v>North Cumbria Acute Hospitals NHS Trust</v>
      </c>
      <c r="AE90" s="3"/>
      <c r="AI90" s="3"/>
      <c r="AJ90" s="3"/>
      <c r="AK90" s="12">
        <v>87</v>
      </c>
      <c r="AL90" s="13">
        <f t="shared" si="87"/>
        <v>16</v>
      </c>
      <c r="AM90" s="12" t="s">
        <v>170</v>
      </c>
      <c r="AN90" s="3" t="str">
        <f t="shared" si="88"/>
        <v>Peterborough And Stamford Hospitals NHS Foundation Trust</v>
      </c>
      <c r="AO90" s="12">
        <v>87</v>
      </c>
      <c r="AP90" s="12">
        <f t="shared" si="89"/>
        <v>54</v>
      </c>
      <c r="AQ90" s="12" t="s">
        <v>105</v>
      </c>
      <c r="AR90" s="3" t="str">
        <f t="shared" si="90"/>
        <v>University Hospital Of South Manchester NHS Foundation Trust</v>
      </c>
      <c r="AT90" s="12">
        <v>87</v>
      </c>
      <c r="AU90" s="13">
        <f t="shared" si="91"/>
        <v>112</v>
      </c>
      <c r="AV90" s="12" t="s">
        <v>34</v>
      </c>
      <c r="AW90" s="3" t="str">
        <f t="shared" si="92"/>
        <v>The Newcastle Upon Tyne Hospitals NHS Foundation Trust</v>
      </c>
      <c r="AX90" s="12">
        <v>87</v>
      </c>
      <c r="AY90" s="13">
        <f t="shared" si="93"/>
        <v>39</v>
      </c>
      <c r="AZ90" s="12" t="s">
        <v>162</v>
      </c>
      <c r="BA90" s="3" t="str">
        <f t="shared" si="94"/>
        <v>Royal Cornwall Hospitals NHS Trust</v>
      </c>
      <c r="BC90" s="12">
        <v>87</v>
      </c>
      <c r="BD90" s="13">
        <f t="shared" si="95"/>
        <v>140</v>
      </c>
      <c r="BE90" s="12" t="s">
        <v>163</v>
      </c>
      <c r="BF90" s="3" t="str">
        <f t="shared" si="96"/>
        <v>Burton Hospitals NHS Trust</v>
      </c>
      <c r="BG90" s="12">
        <v>87</v>
      </c>
      <c r="BH90" s="13">
        <f t="shared" si="97"/>
        <v>142</v>
      </c>
      <c r="BI90" s="12" t="s">
        <v>106</v>
      </c>
      <c r="BJ90" s="3" t="str">
        <f t="shared" si="98"/>
        <v>Royal Surrey County Hospital NHS Trust</v>
      </c>
      <c r="BL90" s="12">
        <v>87</v>
      </c>
      <c r="BM90" s="13">
        <f t="shared" si="99"/>
        <v>75</v>
      </c>
      <c r="BN90" s="12" t="s">
        <v>68</v>
      </c>
      <c r="BO90" s="3" t="str">
        <f t="shared" si="100"/>
        <v>Imperial College Healthcare NHS Trust</v>
      </c>
      <c r="BP90" s="12">
        <v>87</v>
      </c>
      <c r="BQ90" s="13">
        <f t="shared" si="101"/>
        <v>139</v>
      </c>
      <c r="BR90" s="12" t="s">
        <v>39</v>
      </c>
      <c r="BS90" s="3" t="str">
        <f t="shared" si="102"/>
        <v>Bedford Hospital NHS Trust</v>
      </c>
      <c r="BT90" s="3"/>
      <c r="BU90" s="12">
        <v>87</v>
      </c>
      <c r="BV90" s="13">
        <f t="shared" si="103"/>
        <v>66</v>
      </c>
      <c r="BW90" s="12" t="s">
        <v>4</v>
      </c>
      <c r="BX90" s="3" t="str">
        <f t="shared" si="104"/>
        <v>Hereford Hospitals NHS Trust</v>
      </c>
      <c r="BY90" s="12">
        <v>87</v>
      </c>
      <c r="BZ90" s="13">
        <f t="shared" si="105"/>
        <v>25</v>
      </c>
      <c r="CA90" s="12" t="s">
        <v>74</v>
      </c>
      <c r="CB90" s="3" t="str">
        <f t="shared" si="106"/>
        <v>Barts And The London NHS Trust</v>
      </c>
      <c r="CD90" s="12">
        <v>87</v>
      </c>
      <c r="CE90" s="13">
        <f t="shared" si="107"/>
        <v>125</v>
      </c>
      <c r="CF90" s="12" t="s">
        <v>170</v>
      </c>
      <c r="CG90" s="3" t="str">
        <f t="shared" si="108"/>
        <v>Peterborough And Stamford Hospitals NHS Foundation Trust</v>
      </c>
      <c r="CH90" s="12">
        <v>87</v>
      </c>
      <c r="CI90" s="13">
        <f t="shared" si="109"/>
        <v>20</v>
      </c>
      <c r="CJ90" s="12" t="s">
        <v>27</v>
      </c>
      <c r="CK90" s="3" t="str">
        <f t="shared" si="110"/>
        <v>North Tees And Hartlepool NHS Trust</v>
      </c>
    </row>
    <row r="91" spans="1:89">
      <c r="A91" s="12">
        <v>88</v>
      </c>
      <c r="B91" s="13">
        <f t="shared" si="75"/>
        <v>30</v>
      </c>
      <c r="C91" s="12" t="s">
        <v>48</v>
      </c>
      <c r="D91" s="3" t="str">
        <f t="shared" si="76"/>
        <v>Newham University Hospital NHS Trust</v>
      </c>
      <c r="E91" s="12">
        <v>88</v>
      </c>
      <c r="F91" s="13">
        <f t="shared" si="77"/>
        <v>59</v>
      </c>
      <c r="G91" s="12" t="s">
        <v>86</v>
      </c>
      <c r="H91" s="3" t="str">
        <f t="shared" si="78"/>
        <v>Mid Staffordshire General Hospitals NHS Trust</v>
      </c>
      <c r="J91" s="13">
        <v>88</v>
      </c>
      <c r="K91" s="13">
        <f t="shared" si="79"/>
        <v>28</v>
      </c>
      <c r="L91" s="12" t="s">
        <v>64</v>
      </c>
      <c r="M91" s="3" t="str">
        <f t="shared" si="80"/>
        <v>North Bristol NHS Trust</v>
      </c>
      <c r="N91" s="13">
        <v>88</v>
      </c>
      <c r="O91" s="13">
        <f t="shared" si="81"/>
        <v>116</v>
      </c>
      <c r="P91" s="12" t="s">
        <v>46</v>
      </c>
      <c r="Q91" s="3" t="str">
        <f t="shared" si="82"/>
        <v>King's College Hospital NHS Foundation Trust</v>
      </c>
      <c r="R91" s="13"/>
      <c r="S91" s="12">
        <v>88</v>
      </c>
      <c r="T91" s="13">
        <f t="shared" si="83"/>
        <v>24</v>
      </c>
      <c r="U91" s="12" t="s">
        <v>112</v>
      </c>
      <c r="V91" s="3" t="str">
        <f t="shared" si="84"/>
        <v>James Paget University Hospitals NHS Foundation Trust</v>
      </c>
      <c r="W91" s="12">
        <v>88</v>
      </c>
      <c r="X91" s="13">
        <f t="shared" si="85"/>
        <v>89</v>
      </c>
      <c r="Y91" s="12" t="s">
        <v>133</v>
      </c>
      <c r="Z91" s="3" t="str">
        <f t="shared" si="86"/>
        <v>Barking, Havering And Redbridge Hospitals NHS Trust</v>
      </c>
      <c r="AE91" s="3"/>
      <c r="AI91" s="3"/>
      <c r="AJ91" s="3"/>
      <c r="AK91" s="12">
        <v>88</v>
      </c>
      <c r="AL91" s="13">
        <f t="shared" si="87"/>
        <v>114</v>
      </c>
      <c r="AM91" s="12" t="s">
        <v>156</v>
      </c>
      <c r="AN91" s="3" t="str">
        <f t="shared" si="88"/>
        <v>Oxford Radcliffe Hospitals NHS Trust</v>
      </c>
      <c r="AO91" s="12">
        <v>88</v>
      </c>
      <c r="AP91" s="12">
        <f t="shared" si="89"/>
        <v>32</v>
      </c>
      <c r="AQ91" s="12" t="s">
        <v>119</v>
      </c>
      <c r="AR91" s="3" t="str">
        <f t="shared" si="90"/>
        <v>East And North Hertfordshire NHS Trust</v>
      </c>
      <c r="AT91" s="12">
        <v>88</v>
      </c>
      <c r="AU91" s="13">
        <f t="shared" si="91"/>
        <v>95</v>
      </c>
      <c r="AV91" s="12" t="s">
        <v>93</v>
      </c>
      <c r="AW91" s="3" t="str">
        <f t="shared" si="92"/>
        <v>Medway NHS Trust</v>
      </c>
      <c r="AX91" s="12">
        <v>88</v>
      </c>
      <c r="AY91" s="13">
        <f t="shared" si="93"/>
        <v>91</v>
      </c>
      <c r="AZ91" s="12" t="s">
        <v>29</v>
      </c>
      <c r="BA91" s="3" t="str">
        <f t="shared" si="94"/>
        <v>North West London Hospitals NHS Trust</v>
      </c>
      <c r="BC91" s="12">
        <v>88</v>
      </c>
      <c r="BD91" s="13">
        <f t="shared" si="95"/>
        <v>146</v>
      </c>
      <c r="BE91" s="12" t="s">
        <v>65</v>
      </c>
      <c r="BF91" s="3" t="str">
        <f t="shared" si="96"/>
        <v>United Bristol Healthcare NHS Trust</v>
      </c>
      <c r="BG91" s="12">
        <v>88</v>
      </c>
      <c r="BH91" s="13">
        <f t="shared" si="97"/>
        <v>125</v>
      </c>
      <c r="BI91" s="12" t="s">
        <v>170</v>
      </c>
      <c r="BJ91" s="3" t="str">
        <f t="shared" si="98"/>
        <v>Peterborough And Stamford Hospitals NHS Foundation Trust</v>
      </c>
      <c r="BL91" s="12">
        <v>88</v>
      </c>
      <c r="BM91" s="13">
        <f t="shared" si="99"/>
        <v>89</v>
      </c>
      <c r="BN91" s="12" t="s">
        <v>111</v>
      </c>
      <c r="BO91" s="3" t="str">
        <f t="shared" si="100"/>
        <v>The Lewisham Hospital NHS Trust</v>
      </c>
      <c r="BP91" s="12">
        <v>88</v>
      </c>
      <c r="BQ91" s="13">
        <f t="shared" si="101"/>
        <v>46</v>
      </c>
      <c r="BR91" s="12" t="s">
        <v>85</v>
      </c>
      <c r="BS91" s="3" t="str">
        <f t="shared" si="102"/>
        <v>Royal United Hospital Bath NHS Trust</v>
      </c>
      <c r="BT91" s="3"/>
      <c r="BU91" s="12">
        <v>88</v>
      </c>
      <c r="BV91" s="13">
        <f t="shared" si="103"/>
        <v>86</v>
      </c>
      <c r="BW91" s="12" t="s">
        <v>105</v>
      </c>
      <c r="BX91" s="3" t="str">
        <f t="shared" si="104"/>
        <v>University Hospital Of South Manchester NHS Foundation Trust</v>
      </c>
      <c r="BY91" s="12">
        <v>88</v>
      </c>
      <c r="BZ91" s="13">
        <f t="shared" si="105"/>
        <v>63</v>
      </c>
      <c r="CA91" s="12" t="s">
        <v>52</v>
      </c>
      <c r="CB91" s="3" t="str">
        <f t="shared" si="106"/>
        <v>Sandwell And West Birmingham Hospitals NHS Trust</v>
      </c>
      <c r="CD91" s="12">
        <v>88</v>
      </c>
      <c r="CE91" s="13">
        <f t="shared" si="107"/>
        <v>40</v>
      </c>
      <c r="CF91" s="12" t="s">
        <v>26</v>
      </c>
      <c r="CG91" s="3" t="str">
        <f t="shared" si="108"/>
        <v>Taunton And Somerset NHS Trust</v>
      </c>
      <c r="CH91" s="12">
        <v>88</v>
      </c>
      <c r="CI91" s="13">
        <f t="shared" si="109"/>
        <v>54</v>
      </c>
      <c r="CJ91" s="12" t="s">
        <v>104</v>
      </c>
      <c r="CK91" s="3" t="str">
        <f t="shared" si="110"/>
        <v>Trafford Healthcare NHS Trust</v>
      </c>
    </row>
    <row r="92" spans="1:89">
      <c r="A92" s="12">
        <v>89</v>
      </c>
      <c r="B92" s="13">
        <f t="shared" si="75"/>
        <v>57</v>
      </c>
      <c r="C92" s="12" t="s">
        <v>66</v>
      </c>
      <c r="D92" s="3" t="str">
        <f t="shared" si="76"/>
        <v>Buckinghamshire Hospitals NHS Trust</v>
      </c>
      <c r="E92" s="12">
        <v>89</v>
      </c>
      <c r="F92" s="13">
        <f t="shared" si="77"/>
        <v>35</v>
      </c>
      <c r="G92" s="12" t="s">
        <v>83</v>
      </c>
      <c r="H92" s="3" t="str">
        <f t="shared" si="78"/>
        <v>Chesterfield Royal Hospital NHS Foundation Trust</v>
      </c>
      <c r="J92" s="13">
        <v>89</v>
      </c>
      <c r="K92" s="13">
        <f t="shared" si="79"/>
        <v>85</v>
      </c>
      <c r="L92" s="12" t="s">
        <v>115</v>
      </c>
      <c r="M92" s="3" t="str">
        <f t="shared" si="80"/>
        <v>Hull And East Yorkshire Hospitals NHS Trust</v>
      </c>
      <c r="N92" s="13">
        <v>89</v>
      </c>
      <c r="O92" s="13">
        <f t="shared" si="81"/>
        <v>119</v>
      </c>
      <c r="P92" s="12" t="s">
        <v>68</v>
      </c>
      <c r="Q92" s="3" t="str">
        <f t="shared" si="82"/>
        <v>Imperial College Healthcare NHS Trust</v>
      </c>
      <c r="R92" s="13"/>
      <c r="S92" s="12">
        <v>89</v>
      </c>
      <c r="T92" s="13">
        <f t="shared" si="83"/>
        <v>88</v>
      </c>
      <c r="U92" s="12" t="s">
        <v>133</v>
      </c>
      <c r="V92" s="3" t="str">
        <f t="shared" si="84"/>
        <v>Barking, Havering And Redbridge Hospitals NHS Trust</v>
      </c>
      <c r="W92" s="12">
        <v>89</v>
      </c>
      <c r="X92" s="13">
        <f t="shared" si="85"/>
        <v>63</v>
      </c>
      <c r="Y92" s="12" t="s">
        <v>16</v>
      </c>
      <c r="Z92" s="3" t="str">
        <f t="shared" si="86"/>
        <v>Kingston Hospital NHS Trust</v>
      </c>
      <c r="AE92" s="3"/>
      <c r="AI92" s="3"/>
      <c r="AJ92" s="3"/>
      <c r="AK92" s="12">
        <v>89</v>
      </c>
      <c r="AL92" s="13">
        <f t="shared" si="87"/>
        <v>71</v>
      </c>
      <c r="AM92" s="12" t="s">
        <v>115</v>
      </c>
      <c r="AN92" s="3" t="str">
        <f t="shared" si="88"/>
        <v>Hull And East Yorkshire Hospitals NHS Trust</v>
      </c>
      <c r="AO92" s="12">
        <v>89</v>
      </c>
      <c r="AP92" s="12">
        <f t="shared" si="89"/>
        <v>69</v>
      </c>
      <c r="AQ92" s="12" t="s">
        <v>1</v>
      </c>
      <c r="AR92" s="3" t="str">
        <f t="shared" si="90"/>
        <v>Sherwood Forest Hospitals NHS Foundation Trust</v>
      </c>
      <c r="AT92" s="12">
        <v>89</v>
      </c>
      <c r="AU92" s="13">
        <f t="shared" si="91"/>
        <v>120</v>
      </c>
      <c r="AV92" s="12" t="s">
        <v>119</v>
      </c>
      <c r="AW92" s="3" t="str">
        <f t="shared" si="92"/>
        <v>East And North Hertfordshire NHS Trust</v>
      </c>
      <c r="AX92" s="12">
        <v>89</v>
      </c>
      <c r="AY92" s="13">
        <f t="shared" si="93"/>
        <v>119</v>
      </c>
      <c r="AZ92" s="12" t="s">
        <v>127</v>
      </c>
      <c r="BA92" s="3" t="str">
        <f t="shared" si="94"/>
        <v>Whipps Cross University Hospital NHS Trust</v>
      </c>
      <c r="BC92" s="12">
        <v>89</v>
      </c>
      <c r="BD92" s="13">
        <f t="shared" si="95"/>
        <v>118</v>
      </c>
      <c r="BE92" s="12" t="s">
        <v>50</v>
      </c>
      <c r="BF92" s="3" t="str">
        <f t="shared" si="96"/>
        <v>Queen Mary's Sidcup NHS Trust</v>
      </c>
      <c r="BG92" s="12">
        <v>89</v>
      </c>
      <c r="BH92" s="13">
        <f t="shared" si="97"/>
        <v>76</v>
      </c>
      <c r="BI92" s="12" t="s">
        <v>10</v>
      </c>
      <c r="BJ92" s="3" t="str">
        <f t="shared" si="98"/>
        <v>University Hospitals Of Leicester NHS Trust</v>
      </c>
      <c r="BL92" s="12">
        <v>89</v>
      </c>
      <c r="BM92" s="13">
        <f t="shared" si="99"/>
        <v>65</v>
      </c>
      <c r="BN92" s="12" t="s">
        <v>166</v>
      </c>
      <c r="BO92" s="3" t="str">
        <f t="shared" si="100"/>
        <v>Dartford And Gravesham NHS Trust</v>
      </c>
      <c r="BP92" s="12">
        <v>89</v>
      </c>
      <c r="BQ92" s="13">
        <f t="shared" si="101"/>
        <v>88</v>
      </c>
      <c r="BR92" s="12" t="s">
        <v>111</v>
      </c>
      <c r="BS92" s="3" t="str">
        <f t="shared" si="102"/>
        <v>The Lewisham Hospital NHS Trust</v>
      </c>
      <c r="BT92" s="3"/>
      <c r="BU92" s="12">
        <v>89</v>
      </c>
      <c r="BV92" s="13">
        <f t="shared" si="103"/>
        <v>13</v>
      </c>
      <c r="BW92" s="12" t="s">
        <v>55</v>
      </c>
      <c r="BX92" s="3" t="str">
        <f t="shared" si="104"/>
        <v>Hinchingbrooke Health Care NHS Trust</v>
      </c>
      <c r="BY92" s="12">
        <v>89</v>
      </c>
      <c r="BZ92" s="13">
        <f t="shared" si="105"/>
        <v>105</v>
      </c>
      <c r="CA92" s="12" t="s">
        <v>135</v>
      </c>
      <c r="CB92" s="3" t="str">
        <f t="shared" si="106"/>
        <v>Wrightington, Wigan And Leigh NHS Trust</v>
      </c>
      <c r="CD92" s="12">
        <v>89</v>
      </c>
      <c r="CE92" s="13">
        <f t="shared" si="107"/>
        <v>75</v>
      </c>
      <c r="CF92" s="12" t="s">
        <v>130</v>
      </c>
      <c r="CG92" s="3" t="str">
        <f t="shared" si="108"/>
        <v>Aintree University Hospitals NHS Foundation Trust</v>
      </c>
      <c r="CH92" s="12">
        <v>89</v>
      </c>
      <c r="CI92" s="13">
        <f t="shared" si="109"/>
        <v>120</v>
      </c>
      <c r="CJ92" s="12" t="s">
        <v>41</v>
      </c>
      <c r="CK92" s="3" t="str">
        <f t="shared" si="110"/>
        <v>Guy's And St Thomas' NHS Foundation Trust</v>
      </c>
    </row>
    <row r="93" spans="1:89">
      <c r="A93" s="12">
        <v>90</v>
      </c>
      <c r="B93" s="13">
        <f t="shared" si="75"/>
        <v>130</v>
      </c>
      <c r="C93" s="12" t="s">
        <v>100</v>
      </c>
      <c r="D93" s="3" t="str">
        <f t="shared" si="76"/>
        <v>Northern Lincolnshire And Goole Hospitals NHS Trust</v>
      </c>
      <c r="E93" s="12">
        <v>90</v>
      </c>
      <c r="F93" s="13">
        <f t="shared" si="77"/>
        <v>18</v>
      </c>
      <c r="G93" s="12" t="s">
        <v>55</v>
      </c>
      <c r="H93" s="3" t="str">
        <f t="shared" si="78"/>
        <v>Hinchingbrooke Health Care NHS Trust</v>
      </c>
      <c r="J93" s="13">
        <v>90</v>
      </c>
      <c r="K93" s="13">
        <f t="shared" si="79"/>
        <v>54</v>
      </c>
      <c r="L93" s="12" t="s">
        <v>23</v>
      </c>
      <c r="M93" s="3" t="str">
        <f t="shared" si="80"/>
        <v>Salisbury NHS Foundation Trust</v>
      </c>
      <c r="N93" s="13">
        <v>90</v>
      </c>
      <c r="O93" s="13">
        <f t="shared" si="81"/>
        <v>52</v>
      </c>
      <c r="P93" s="12" t="s">
        <v>12</v>
      </c>
      <c r="Q93" s="3" t="str">
        <f t="shared" si="82"/>
        <v>Southend University Hospital NHS Foundation Trust</v>
      </c>
      <c r="R93" s="13"/>
      <c r="S93" s="12">
        <v>90</v>
      </c>
      <c r="T93" s="13">
        <f t="shared" si="83"/>
        <v>51</v>
      </c>
      <c r="U93" s="12" t="s">
        <v>55</v>
      </c>
      <c r="V93" s="3" t="str">
        <f t="shared" si="84"/>
        <v>Hinchingbrooke Health Care NHS Trust</v>
      </c>
      <c r="W93" s="12">
        <v>90</v>
      </c>
      <c r="X93" s="13">
        <f t="shared" si="85"/>
        <v>98</v>
      </c>
      <c r="Y93" s="12" t="s">
        <v>127</v>
      </c>
      <c r="Z93" s="3" t="str">
        <f t="shared" si="86"/>
        <v>Whipps Cross University Hospital NHS Trust</v>
      </c>
      <c r="AE93" s="3"/>
      <c r="AI93" s="3"/>
      <c r="AJ93" s="3"/>
      <c r="AK93" s="12">
        <v>90</v>
      </c>
      <c r="AL93" s="13">
        <f t="shared" si="87"/>
        <v>37</v>
      </c>
      <c r="AM93" s="12" t="s">
        <v>24</v>
      </c>
      <c r="AN93" s="3" t="str">
        <f t="shared" si="88"/>
        <v>South Devon Healthcare NHS Foundation Trust</v>
      </c>
      <c r="AO93" s="12">
        <v>90</v>
      </c>
      <c r="AP93" s="12">
        <f t="shared" si="89"/>
        <v>100</v>
      </c>
      <c r="AQ93" s="12" t="s">
        <v>109</v>
      </c>
      <c r="AR93" s="3" t="str">
        <f t="shared" si="90"/>
        <v>Basildon And Thurrock University Hospitals NHS Foundation Trust</v>
      </c>
      <c r="AT93" s="12">
        <v>90</v>
      </c>
      <c r="AU93" s="13">
        <f t="shared" si="91"/>
        <v>114</v>
      </c>
      <c r="AV93" s="12" t="s">
        <v>130</v>
      </c>
      <c r="AW93" s="3" t="str">
        <f t="shared" si="92"/>
        <v>Aintree University Hospitals NHS Foundation Trust</v>
      </c>
      <c r="AX93" s="12">
        <v>90</v>
      </c>
      <c r="AY93" s="13">
        <f t="shared" si="93"/>
        <v>48</v>
      </c>
      <c r="AZ93" s="12" t="s">
        <v>41</v>
      </c>
      <c r="BA93" s="3" t="str">
        <f t="shared" si="94"/>
        <v>Guy's And St Thomas' NHS Foundation Trust</v>
      </c>
      <c r="BC93" s="12">
        <v>90</v>
      </c>
      <c r="BD93" s="13">
        <f t="shared" si="95"/>
        <v>137</v>
      </c>
      <c r="BE93" s="12" t="s">
        <v>104</v>
      </c>
      <c r="BF93" s="3" t="str">
        <f t="shared" si="96"/>
        <v>Trafford Healthcare NHS Trust</v>
      </c>
      <c r="BG93" s="12">
        <v>90</v>
      </c>
      <c r="BH93" s="13">
        <f t="shared" si="97"/>
        <v>3</v>
      </c>
      <c r="BI93" s="12" t="s">
        <v>16</v>
      </c>
      <c r="BJ93" s="3" t="str">
        <f t="shared" si="98"/>
        <v>Kingston Hospital NHS Trust</v>
      </c>
      <c r="BL93" s="12">
        <v>90</v>
      </c>
      <c r="BM93" s="13">
        <f t="shared" si="99"/>
        <v>43</v>
      </c>
      <c r="BN93" s="12" t="s">
        <v>94</v>
      </c>
      <c r="BO93" s="3" t="str">
        <f t="shared" si="100"/>
        <v>Harrogate And District NHS Foundation Trust</v>
      </c>
      <c r="BP93" s="12">
        <v>90</v>
      </c>
      <c r="BQ93" s="13">
        <f t="shared" si="101"/>
        <v>96</v>
      </c>
      <c r="BR93" s="12" t="s">
        <v>110</v>
      </c>
      <c r="BS93" s="3" t="str">
        <f t="shared" si="102"/>
        <v>Northumbria Healthcare NHS Foundation Trust</v>
      </c>
      <c r="BT93" s="3"/>
      <c r="BU93" s="12">
        <v>90</v>
      </c>
      <c r="BV93" s="13">
        <f t="shared" si="103"/>
        <v>28</v>
      </c>
      <c r="BW93" s="12" t="s">
        <v>154</v>
      </c>
      <c r="BX93" s="3" t="str">
        <f t="shared" si="104"/>
        <v>Epsom And St Helier University Hospitals NHS Trust</v>
      </c>
      <c r="BY93" s="12">
        <v>90</v>
      </c>
      <c r="BZ93" s="13">
        <f t="shared" si="105"/>
        <v>119</v>
      </c>
      <c r="CA93" s="12" t="s">
        <v>116</v>
      </c>
      <c r="CB93" s="3" t="str">
        <f t="shared" si="106"/>
        <v>Essex Rivers Healthcare NHS Trust</v>
      </c>
      <c r="CD93" s="12">
        <v>90</v>
      </c>
      <c r="CE93" s="13">
        <f t="shared" si="107"/>
        <v>139</v>
      </c>
      <c r="CF93" s="12" t="s">
        <v>98</v>
      </c>
      <c r="CG93" s="3" t="str">
        <f t="shared" si="108"/>
        <v>North Middlesex University Hospital NHS Trust</v>
      </c>
      <c r="CH93" s="12">
        <v>90</v>
      </c>
      <c r="CI93" s="13">
        <f t="shared" si="109"/>
        <v>67</v>
      </c>
      <c r="CJ93" s="12" t="s">
        <v>55</v>
      </c>
      <c r="CK93" s="3" t="str">
        <f t="shared" si="110"/>
        <v>Hinchingbrooke Health Care NHS Trust</v>
      </c>
    </row>
    <row r="94" spans="1:89">
      <c r="A94" s="12">
        <v>91</v>
      </c>
      <c r="B94" s="13">
        <f t="shared" si="75"/>
        <v>119</v>
      </c>
      <c r="C94" s="12" t="s">
        <v>56</v>
      </c>
      <c r="D94" s="3" t="str">
        <f t="shared" si="76"/>
        <v>Queen Elizabeth Hospital NHS Trust</v>
      </c>
      <c r="E94" s="12">
        <v>91</v>
      </c>
      <c r="F94" s="13">
        <f t="shared" si="77"/>
        <v>25</v>
      </c>
      <c r="G94" s="12" t="s">
        <v>157</v>
      </c>
      <c r="H94" s="3" t="str">
        <f t="shared" si="78"/>
        <v>Wirral Hospital NHS Trust</v>
      </c>
      <c r="J94" s="13">
        <v>91</v>
      </c>
      <c r="K94" s="13">
        <f t="shared" si="79"/>
        <v>12</v>
      </c>
      <c r="L94" s="12" t="s">
        <v>97</v>
      </c>
      <c r="M94" s="3" t="str">
        <f t="shared" si="80"/>
        <v>West Middlesex University Hospital NHS Trust</v>
      </c>
      <c r="N94" s="13">
        <v>91</v>
      </c>
      <c r="O94" s="13">
        <f t="shared" si="81"/>
        <v>113</v>
      </c>
      <c r="P94" s="12" t="s">
        <v>87</v>
      </c>
      <c r="Q94" s="3" t="str">
        <f t="shared" si="82"/>
        <v>Nottingham University Hospitals NHS Trust</v>
      </c>
      <c r="R94" s="13"/>
      <c r="S94" s="12">
        <v>91</v>
      </c>
      <c r="T94" s="13">
        <f t="shared" si="83"/>
        <v>74</v>
      </c>
      <c r="U94" s="12" t="s">
        <v>120</v>
      </c>
      <c r="V94" s="3" t="str">
        <f t="shared" si="84"/>
        <v>St Helens And Knowsley Hospitals NHS Trust</v>
      </c>
      <c r="W94" s="12">
        <v>91</v>
      </c>
      <c r="X94" s="13">
        <f t="shared" si="85"/>
        <v>101</v>
      </c>
      <c r="Y94" s="12" t="s">
        <v>49</v>
      </c>
      <c r="Z94" s="3" t="str">
        <f t="shared" si="86"/>
        <v>Countess Of Chester Hospital NHS Foundation Trust</v>
      </c>
      <c r="AE94" s="3"/>
      <c r="AI94" s="3"/>
      <c r="AJ94" s="3"/>
      <c r="AK94" s="12">
        <v>91</v>
      </c>
      <c r="AL94" s="13">
        <f t="shared" si="87"/>
        <v>43</v>
      </c>
      <c r="AM94" s="12" t="s">
        <v>51</v>
      </c>
      <c r="AN94" s="3" t="str">
        <f t="shared" si="88"/>
        <v>Northern Devon Healthcare NHS Trust</v>
      </c>
      <c r="AO94" s="12">
        <v>91</v>
      </c>
      <c r="AP94" s="12">
        <f t="shared" si="89"/>
        <v>62</v>
      </c>
      <c r="AQ94" s="12" t="s">
        <v>127</v>
      </c>
      <c r="AR94" s="3" t="str">
        <f t="shared" si="90"/>
        <v>Whipps Cross University Hospital NHS Trust</v>
      </c>
      <c r="AT94" s="12">
        <v>91</v>
      </c>
      <c r="AU94" s="13">
        <f t="shared" si="91"/>
        <v>88</v>
      </c>
      <c r="AV94" s="12" t="s">
        <v>29</v>
      </c>
      <c r="AW94" s="3" t="str">
        <f t="shared" si="92"/>
        <v>North West London Hospitals NHS Trust</v>
      </c>
      <c r="AX94" s="12">
        <v>91</v>
      </c>
      <c r="AY94" s="13">
        <f t="shared" si="93"/>
        <v>53</v>
      </c>
      <c r="AZ94" s="12" t="s">
        <v>49</v>
      </c>
      <c r="BA94" s="3" t="str">
        <f t="shared" si="94"/>
        <v>Countess Of Chester Hospital NHS Foundation Trust</v>
      </c>
      <c r="BC94" s="12">
        <v>91</v>
      </c>
      <c r="BD94" s="13">
        <f t="shared" si="95"/>
        <v>150</v>
      </c>
      <c r="BE94" s="12" t="s">
        <v>103</v>
      </c>
      <c r="BF94" s="3" t="str">
        <f t="shared" si="96"/>
        <v>Stockport NHS Foundation Trust</v>
      </c>
      <c r="BG94" s="12">
        <v>91</v>
      </c>
      <c r="BH94" s="13">
        <f t="shared" si="97"/>
        <v>27</v>
      </c>
      <c r="BI94" s="12" t="s">
        <v>91</v>
      </c>
      <c r="BJ94" s="3" t="str">
        <f t="shared" si="98"/>
        <v>Worcestershire Acute Hospitals NHS Trust</v>
      </c>
      <c r="BL94" s="12">
        <v>91</v>
      </c>
      <c r="BM94" s="13">
        <f t="shared" si="99"/>
        <v>127</v>
      </c>
      <c r="BN94" s="12" t="s">
        <v>109</v>
      </c>
      <c r="BO94" s="3" t="str">
        <f t="shared" si="100"/>
        <v>Basildon And Thurrock University Hospitals NHS Foundation Trust</v>
      </c>
      <c r="BP94" s="12">
        <v>91</v>
      </c>
      <c r="BQ94" s="13">
        <f t="shared" si="101"/>
        <v>133</v>
      </c>
      <c r="BR94" s="12" t="s">
        <v>136</v>
      </c>
      <c r="BS94" s="3" t="str">
        <f t="shared" si="102"/>
        <v>Nuffield Orthopaedic Centre NHS Trust</v>
      </c>
      <c r="BT94" s="3"/>
      <c r="BU94" s="12">
        <v>91</v>
      </c>
      <c r="BV94" s="13">
        <f t="shared" si="103"/>
        <v>21</v>
      </c>
      <c r="BW94" s="12" t="s">
        <v>61</v>
      </c>
      <c r="BX94" s="3" t="str">
        <f t="shared" si="104"/>
        <v>West Dorset General Hospitals NHS Trust</v>
      </c>
      <c r="BY94" s="12">
        <v>91</v>
      </c>
      <c r="BZ94" s="13">
        <f t="shared" si="105"/>
        <v>34</v>
      </c>
      <c r="CA94" s="12" t="s">
        <v>103</v>
      </c>
      <c r="CB94" s="3" t="str">
        <f t="shared" si="106"/>
        <v>Stockport NHS Foundation Trust</v>
      </c>
      <c r="CD94" s="12">
        <v>91</v>
      </c>
      <c r="CE94" s="13">
        <f t="shared" si="107"/>
        <v>130</v>
      </c>
      <c r="CF94" s="12" t="s">
        <v>40</v>
      </c>
      <c r="CG94" s="3" t="str">
        <f t="shared" si="108"/>
        <v>Scarborough And North East Yorkshire Health Care NHS Trust</v>
      </c>
      <c r="CH94" s="12">
        <v>91</v>
      </c>
      <c r="CI94" s="13">
        <f t="shared" si="109"/>
        <v>145</v>
      </c>
      <c r="CJ94" s="12" t="s">
        <v>39</v>
      </c>
      <c r="CK94" s="3" t="str">
        <f t="shared" si="110"/>
        <v>Bedford Hospital NHS Trust</v>
      </c>
    </row>
    <row r="95" spans="1:89">
      <c r="A95" s="12">
        <v>92</v>
      </c>
      <c r="B95" s="13">
        <f t="shared" si="75"/>
        <v>141</v>
      </c>
      <c r="C95" s="12" t="s">
        <v>1</v>
      </c>
      <c r="D95" s="3" t="str">
        <f t="shared" si="76"/>
        <v>Sherwood Forest Hospitals NHS Foundation Trust</v>
      </c>
      <c r="E95" s="12">
        <v>92</v>
      </c>
      <c r="F95" s="13">
        <f t="shared" si="77"/>
        <v>98</v>
      </c>
      <c r="G95" s="12" t="s">
        <v>151</v>
      </c>
      <c r="H95" s="3" t="str">
        <f t="shared" si="78"/>
        <v>East Sussex Hospitals NHS Trust</v>
      </c>
      <c r="J95" s="13">
        <v>92</v>
      </c>
      <c r="K95" s="13">
        <f t="shared" si="79"/>
        <v>46</v>
      </c>
      <c r="L95" s="12" t="s">
        <v>153</v>
      </c>
      <c r="M95" s="3" t="str">
        <f t="shared" si="80"/>
        <v>West Hertfordshire Hospitals NHS Trust</v>
      </c>
      <c r="N95" s="13">
        <v>92</v>
      </c>
      <c r="O95" s="13">
        <f t="shared" si="81"/>
        <v>60</v>
      </c>
      <c r="P95" s="12" t="s">
        <v>57</v>
      </c>
      <c r="Q95" s="3" t="str">
        <f t="shared" si="82"/>
        <v>University College London Hospitals NHS Foundation Trust</v>
      </c>
      <c r="R95" s="13"/>
      <c r="S95" s="12">
        <v>92</v>
      </c>
      <c r="T95" s="13">
        <f t="shared" si="83"/>
        <v>122</v>
      </c>
      <c r="U95" s="12" t="s">
        <v>151</v>
      </c>
      <c r="V95" s="3" t="str">
        <f t="shared" si="84"/>
        <v>East Sussex Hospitals NHS Trust</v>
      </c>
      <c r="W95" s="12">
        <v>92</v>
      </c>
      <c r="X95" s="13">
        <f t="shared" si="85"/>
        <v>51</v>
      </c>
      <c r="Y95" s="12" t="s">
        <v>39</v>
      </c>
      <c r="Z95" s="3" t="str">
        <f t="shared" si="86"/>
        <v>Bedford Hospital NHS Trust</v>
      </c>
      <c r="AE95" s="3"/>
      <c r="AI95" s="3"/>
      <c r="AJ95" s="3"/>
      <c r="AK95" s="12">
        <v>92</v>
      </c>
      <c r="AL95" s="13">
        <f t="shared" si="87"/>
        <v>15</v>
      </c>
      <c r="AM95" s="12" t="s">
        <v>60</v>
      </c>
      <c r="AN95" s="3" t="str">
        <f t="shared" si="88"/>
        <v>Dudley Group Of Hospitals NHS Trust</v>
      </c>
      <c r="AO95" s="12">
        <v>92</v>
      </c>
      <c r="AP95" s="12">
        <f t="shared" si="89"/>
        <v>101</v>
      </c>
      <c r="AQ95" s="12" t="s">
        <v>52</v>
      </c>
      <c r="AR95" s="3" t="str">
        <f t="shared" si="90"/>
        <v>Sandwell And West Birmingham Hospitals NHS Trust</v>
      </c>
      <c r="AT95" s="12">
        <v>92</v>
      </c>
      <c r="AU95" s="13">
        <f t="shared" si="91"/>
        <v>129</v>
      </c>
      <c r="AV95" s="12" t="s">
        <v>172</v>
      </c>
      <c r="AW95" s="3" t="str">
        <f t="shared" si="92"/>
        <v>Barnsley Hospital NHS Foundation Trust</v>
      </c>
      <c r="AX95" s="12">
        <v>92</v>
      </c>
      <c r="AY95" s="13">
        <f t="shared" si="93"/>
        <v>95</v>
      </c>
      <c r="AZ95" s="12" t="s">
        <v>57</v>
      </c>
      <c r="BA95" s="3" t="str">
        <f t="shared" si="94"/>
        <v>University College London Hospitals NHS Foundation Trust</v>
      </c>
      <c r="BC95" s="12">
        <v>92</v>
      </c>
      <c r="BD95" s="13">
        <f t="shared" si="95"/>
        <v>49</v>
      </c>
      <c r="BE95" s="12" t="s">
        <v>97</v>
      </c>
      <c r="BF95" s="3" t="str">
        <f t="shared" si="96"/>
        <v>West Middlesex University Hospital NHS Trust</v>
      </c>
      <c r="BG95" s="12">
        <v>92</v>
      </c>
      <c r="BH95" s="13">
        <f t="shared" si="97"/>
        <v>38</v>
      </c>
      <c r="BI95" s="12" t="s">
        <v>25</v>
      </c>
      <c r="BJ95" s="3" t="str">
        <f t="shared" si="98"/>
        <v>North Cheshire Hospitals NHS Trust</v>
      </c>
      <c r="BL95" s="12">
        <v>92</v>
      </c>
      <c r="BM95" s="13">
        <f t="shared" si="99"/>
        <v>26</v>
      </c>
      <c r="BN95" s="12" t="s">
        <v>151</v>
      </c>
      <c r="BO95" s="3" t="str">
        <f t="shared" si="100"/>
        <v>East Sussex Hospitals NHS Trust</v>
      </c>
      <c r="BP95" s="12">
        <v>92</v>
      </c>
      <c r="BQ95" s="13">
        <f t="shared" si="101"/>
        <v>70</v>
      </c>
      <c r="BR95" s="12" t="s">
        <v>49</v>
      </c>
      <c r="BS95" s="3" t="str">
        <f t="shared" si="102"/>
        <v>Countess Of Chester Hospital NHS Foundation Trust</v>
      </c>
      <c r="BT95" s="3"/>
      <c r="BU95" s="12">
        <v>92</v>
      </c>
      <c r="BV95" s="13">
        <f t="shared" si="103"/>
        <v>41</v>
      </c>
      <c r="BW95" s="12" t="s">
        <v>107</v>
      </c>
      <c r="BX95" s="3" t="str">
        <f t="shared" si="104"/>
        <v>Bradford Teaching Hospitals NHS Foundation Trust</v>
      </c>
      <c r="BY95" s="12">
        <v>92</v>
      </c>
      <c r="BZ95" s="13">
        <f t="shared" si="105"/>
        <v>47</v>
      </c>
      <c r="CA95" s="12" t="s">
        <v>67</v>
      </c>
      <c r="CB95" s="3" t="str">
        <f t="shared" si="106"/>
        <v>Barnet And Chase Farm Hospitals NHS Trust</v>
      </c>
      <c r="CD95" s="12">
        <v>92</v>
      </c>
      <c r="CE95" s="13">
        <f t="shared" si="107"/>
        <v>133</v>
      </c>
      <c r="CF95" s="12" t="s">
        <v>119</v>
      </c>
      <c r="CG95" s="3" t="str">
        <f t="shared" si="108"/>
        <v>East And North Hertfordshire NHS Trust</v>
      </c>
      <c r="CH95" s="12">
        <v>92</v>
      </c>
      <c r="CI95" s="13">
        <f t="shared" si="109"/>
        <v>133</v>
      </c>
      <c r="CJ95" s="12" t="s">
        <v>18</v>
      </c>
      <c r="CK95" s="3" t="str">
        <f t="shared" si="110"/>
        <v>South Warwickshire General Hospitals NHS Trust</v>
      </c>
    </row>
    <row r="96" spans="1:89">
      <c r="A96" s="12">
        <v>93</v>
      </c>
      <c r="B96" s="13">
        <f t="shared" si="75"/>
        <v>149</v>
      </c>
      <c r="C96" s="12" t="s">
        <v>102</v>
      </c>
      <c r="D96" s="3" t="str">
        <f t="shared" si="76"/>
        <v>Tameside And Glossop Acute Services NHS Trust</v>
      </c>
      <c r="E96" s="12">
        <v>93</v>
      </c>
      <c r="F96" s="13">
        <f t="shared" si="77"/>
        <v>6</v>
      </c>
      <c r="G96" s="12" t="s">
        <v>18</v>
      </c>
      <c r="H96" s="3" t="str">
        <f t="shared" si="78"/>
        <v>South Warwickshire General Hospitals NHS Trust</v>
      </c>
      <c r="J96" s="13">
        <v>93</v>
      </c>
      <c r="K96" s="13">
        <f t="shared" si="79"/>
        <v>75</v>
      </c>
      <c r="L96" s="12" t="s">
        <v>107</v>
      </c>
      <c r="M96" s="3" t="str">
        <f t="shared" si="80"/>
        <v>Bradford Teaching Hospitals NHS Foundation Trust</v>
      </c>
      <c r="N96" s="13">
        <v>93</v>
      </c>
      <c r="O96" s="13">
        <f t="shared" si="81"/>
        <v>81</v>
      </c>
      <c r="P96" s="12" t="s">
        <v>157</v>
      </c>
      <c r="Q96" s="3" t="str">
        <f t="shared" si="82"/>
        <v>Wirral Hospital NHS Trust</v>
      </c>
      <c r="R96" s="13"/>
      <c r="S96" s="12">
        <v>93</v>
      </c>
      <c r="T96" s="13">
        <f t="shared" si="83"/>
        <v>82</v>
      </c>
      <c r="U96" s="12" t="s">
        <v>135</v>
      </c>
      <c r="V96" s="3" t="str">
        <f t="shared" si="84"/>
        <v>Wrightington, Wigan And Leigh NHS Trust</v>
      </c>
      <c r="W96" s="12">
        <v>93</v>
      </c>
      <c r="X96" s="13">
        <f t="shared" si="85"/>
        <v>75</v>
      </c>
      <c r="Y96" s="12" t="s">
        <v>98</v>
      </c>
      <c r="Z96" s="3" t="str">
        <f t="shared" si="86"/>
        <v>North Middlesex University Hospital NHS Trust</v>
      </c>
      <c r="AE96" s="3"/>
      <c r="AI96" s="3"/>
      <c r="AJ96" s="3"/>
      <c r="AK96" s="12">
        <v>93</v>
      </c>
      <c r="AL96" s="13">
        <f t="shared" si="87"/>
        <v>105</v>
      </c>
      <c r="AM96" s="12" t="s">
        <v>117</v>
      </c>
      <c r="AN96" s="3" t="str">
        <f t="shared" si="88"/>
        <v>Swindon And Marlborough NHS Trust</v>
      </c>
      <c r="AO96" s="12">
        <v>93</v>
      </c>
      <c r="AP96" s="12">
        <f t="shared" si="89"/>
        <v>41</v>
      </c>
      <c r="AQ96" s="12" t="s">
        <v>40</v>
      </c>
      <c r="AR96" s="3" t="str">
        <f t="shared" si="90"/>
        <v>Scarborough And North East Yorkshire Health Care NHS Trust</v>
      </c>
      <c r="AT96" s="12">
        <v>93</v>
      </c>
      <c r="AU96" s="13">
        <f t="shared" si="91"/>
        <v>111</v>
      </c>
      <c r="AV96" s="12" t="s">
        <v>160</v>
      </c>
      <c r="AW96" s="3" t="str">
        <f t="shared" si="92"/>
        <v>The Princess Alexandra Hospital NHS Trust</v>
      </c>
      <c r="AX96" s="12">
        <v>93</v>
      </c>
      <c r="AY96" s="13">
        <f t="shared" si="93"/>
        <v>11</v>
      </c>
      <c r="AZ96" s="12" t="s">
        <v>53</v>
      </c>
      <c r="BA96" s="3" t="str">
        <f t="shared" si="94"/>
        <v>Northampton General Hospital NHS Trust</v>
      </c>
      <c r="BC96" s="12">
        <v>93</v>
      </c>
      <c r="BD96" s="13">
        <f t="shared" si="95"/>
        <v>44</v>
      </c>
      <c r="BE96" s="12" t="s">
        <v>96</v>
      </c>
      <c r="BF96" s="3" t="str">
        <f t="shared" si="96"/>
        <v>The Whittington Hospital NHS Trust</v>
      </c>
      <c r="BG96" s="12">
        <v>93</v>
      </c>
      <c r="BH96" s="13">
        <f t="shared" si="97"/>
        <v>128</v>
      </c>
      <c r="BI96" s="12" t="s">
        <v>26</v>
      </c>
      <c r="BJ96" s="3" t="str">
        <f t="shared" si="98"/>
        <v>Taunton And Somerset NHS Trust</v>
      </c>
      <c r="BL96" s="12">
        <v>93</v>
      </c>
      <c r="BM96" s="13">
        <f t="shared" si="99"/>
        <v>25</v>
      </c>
      <c r="BN96" s="12" t="s">
        <v>41</v>
      </c>
      <c r="BO96" s="3" t="str">
        <f t="shared" si="100"/>
        <v>Guy's And St Thomas' NHS Foundation Trust</v>
      </c>
      <c r="BP96" s="12">
        <v>93</v>
      </c>
      <c r="BQ96" s="13">
        <f t="shared" si="101"/>
        <v>147</v>
      </c>
      <c r="BR96" s="12" t="s">
        <v>95</v>
      </c>
      <c r="BS96" s="3" t="str">
        <f t="shared" si="102"/>
        <v>Bromley Hospitals NHS Trust</v>
      </c>
      <c r="BT96" s="3"/>
      <c r="BU96" s="12">
        <v>93</v>
      </c>
      <c r="BV96" s="13">
        <f t="shared" si="103"/>
        <v>2</v>
      </c>
      <c r="BW96" s="12" t="s">
        <v>2</v>
      </c>
      <c r="BX96" s="3" t="str">
        <f t="shared" si="104"/>
        <v>West Suffolk Hospitals NHS Trust</v>
      </c>
      <c r="BY96" s="12">
        <v>93</v>
      </c>
      <c r="BZ96" s="13">
        <f t="shared" si="105"/>
        <v>137</v>
      </c>
      <c r="CA96" s="12" t="s">
        <v>8</v>
      </c>
      <c r="CB96" s="3" t="str">
        <f t="shared" si="106"/>
        <v>York Hospitals NHS Foundation Trust</v>
      </c>
      <c r="CD96" s="12">
        <v>93</v>
      </c>
      <c r="CE96" s="13">
        <f t="shared" si="107"/>
        <v>124</v>
      </c>
      <c r="CF96" s="12" t="s">
        <v>70</v>
      </c>
      <c r="CG96" s="3" t="str">
        <f t="shared" si="108"/>
        <v>The Queen Elizabeth Hospital King's Lynn NHS Trust</v>
      </c>
      <c r="CH96" s="12">
        <v>93</v>
      </c>
      <c r="CI96" s="13">
        <f t="shared" si="109"/>
        <v>4</v>
      </c>
      <c r="CJ96" s="12" t="s">
        <v>48</v>
      </c>
      <c r="CK96" s="3" t="str">
        <f t="shared" si="110"/>
        <v>Newham University Hospital NHS Trust</v>
      </c>
    </row>
    <row r="97" spans="1:89">
      <c r="A97" s="12">
        <v>94</v>
      </c>
      <c r="B97" s="13">
        <f t="shared" si="75"/>
        <v>148</v>
      </c>
      <c r="C97" s="12" t="s">
        <v>116</v>
      </c>
      <c r="D97" s="3" t="str">
        <f t="shared" si="76"/>
        <v>Essex Rivers Healthcare NHS Trust</v>
      </c>
      <c r="E97" s="12">
        <v>94</v>
      </c>
      <c r="F97" s="13">
        <f t="shared" si="77"/>
        <v>103</v>
      </c>
      <c r="G97" s="12" t="s">
        <v>156</v>
      </c>
      <c r="H97" s="3" t="str">
        <f t="shared" si="78"/>
        <v>Oxford Radcliffe Hospitals NHS Trust</v>
      </c>
      <c r="J97" s="13">
        <v>94</v>
      </c>
      <c r="K97" s="13">
        <f t="shared" si="79"/>
        <v>29</v>
      </c>
      <c r="L97" s="12" t="s">
        <v>41</v>
      </c>
      <c r="M97" s="3" t="str">
        <f t="shared" si="80"/>
        <v>Guy's And St Thomas' NHS Foundation Trust</v>
      </c>
      <c r="N97" s="13">
        <v>94</v>
      </c>
      <c r="O97" s="13">
        <f t="shared" si="81"/>
        <v>61</v>
      </c>
      <c r="P97" s="12" t="s">
        <v>95</v>
      </c>
      <c r="Q97" s="3" t="str">
        <f t="shared" si="82"/>
        <v>Bromley Hospitals NHS Trust</v>
      </c>
      <c r="R97" s="13"/>
      <c r="S97" s="12">
        <v>94</v>
      </c>
      <c r="T97" s="13">
        <f t="shared" si="83"/>
        <v>115</v>
      </c>
      <c r="U97" s="12" t="s">
        <v>48</v>
      </c>
      <c r="V97" s="3" t="str">
        <f t="shared" si="84"/>
        <v>Newham University Hospital NHS Trust</v>
      </c>
      <c r="W97" s="12">
        <v>94</v>
      </c>
      <c r="X97" s="13">
        <f t="shared" si="85"/>
        <v>59</v>
      </c>
      <c r="Y97" s="12" t="s">
        <v>119</v>
      </c>
      <c r="Z97" s="3" t="str">
        <f t="shared" si="86"/>
        <v>East And North Hertfordshire NHS Trust</v>
      </c>
      <c r="AE97" s="3"/>
      <c r="AI97" s="3"/>
      <c r="AJ97" s="3"/>
      <c r="AK97" s="12">
        <v>94</v>
      </c>
      <c r="AL97" s="13">
        <f t="shared" si="87"/>
        <v>1</v>
      </c>
      <c r="AM97" s="12" t="s">
        <v>9</v>
      </c>
      <c r="AN97" s="3" t="str">
        <f t="shared" si="88"/>
        <v>Royal West Sussex NHS Trust</v>
      </c>
      <c r="AO97" s="12">
        <v>94</v>
      </c>
      <c r="AP97" s="12">
        <f t="shared" si="89"/>
        <v>52</v>
      </c>
      <c r="AQ97" s="12" t="s">
        <v>65</v>
      </c>
      <c r="AR97" s="3" t="str">
        <f t="shared" si="90"/>
        <v>United Bristol Healthcare NHS Trust</v>
      </c>
      <c r="AT97" s="12">
        <v>94</v>
      </c>
      <c r="AU97" s="13">
        <f t="shared" si="91"/>
        <v>97</v>
      </c>
      <c r="AV97" s="12" t="s">
        <v>158</v>
      </c>
      <c r="AW97" s="3" t="str">
        <f t="shared" si="92"/>
        <v>The Mid Cheshire Hospitals NHS Trust</v>
      </c>
      <c r="AX97" s="12">
        <v>94</v>
      </c>
      <c r="AY97" s="13">
        <f t="shared" si="93"/>
        <v>3</v>
      </c>
      <c r="AZ97" s="12" t="s">
        <v>18</v>
      </c>
      <c r="BA97" s="3" t="str">
        <f t="shared" si="94"/>
        <v>South Warwickshire General Hospitals NHS Trust</v>
      </c>
      <c r="BC97" s="12">
        <v>94</v>
      </c>
      <c r="BD97" s="13">
        <f t="shared" si="95"/>
        <v>145</v>
      </c>
      <c r="BE97" s="12" t="s">
        <v>132</v>
      </c>
      <c r="BF97" s="3" t="str">
        <f t="shared" si="96"/>
        <v>Pennine Acute Hospitals NHS Trust</v>
      </c>
      <c r="BG97" s="12">
        <v>94</v>
      </c>
      <c r="BH97" s="13">
        <f t="shared" si="97"/>
        <v>41</v>
      </c>
      <c r="BI97" s="12" t="s">
        <v>117</v>
      </c>
      <c r="BJ97" s="3" t="str">
        <f t="shared" si="98"/>
        <v>Swindon And Marlborough NHS Trust</v>
      </c>
      <c r="BL97" s="12">
        <v>94</v>
      </c>
      <c r="BM97" s="13">
        <f t="shared" si="99"/>
        <v>119</v>
      </c>
      <c r="BN97" s="12" t="s">
        <v>168</v>
      </c>
      <c r="BO97" s="3" t="str">
        <f t="shared" si="100"/>
        <v>Norfolk And Norwich University Hospital NHS Trust</v>
      </c>
      <c r="BP97" s="12">
        <v>94</v>
      </c>
      <c r="BQ97" s="13">
        <f t="shared" si="101"/>
        <v>51</v>
      </c>
      <c r="BR97" s="12" t="s">
        <v>57</v>
      </c>
      <c r="BS97" s="3" t="str">
        <f t="shared" si="102"/>
        <v>University College London Hospitals NHS Foundation Trust</v>
      </c>
      <c r="BT97" s="3"/>
      <c r="BU97" s="12">
        <v>94</v>
      </c>
      <c r="BV97" s="13">
        <f t="shared" si="103"/>
        <v>123</v>
      </c>
      <c r="BW97" s="12" t="s">
        <v>57</v>
      </c>
      <c r="BX97" s="3" t="str">
        <f t="shared" si="104"/>
        <v>University College London Hospitals NHS Foundation Trust</v>
      </c>
      <c r="BY97" s="12">
        <v>94</v>
      </c>
      <c r="BZ97" s="13">
        <f t="shared" si="105"/>
        <v>70</v>
      </c>
      <c r="CA97" s="12" t="s">
        <v>1</v>
      </c>
      <c r="CB97" s="3" t="str">
        <f t="shared" si="106"/>
        <v>Sherwood Forest Hospitals NHS Foundation Trust</v>
      </c>
      <c r="CD97" s="12">
        <v>94</v>
      </c>
      <c r="CE97" s="13">
        <f t="shared" si="107"/>
        <v>35</v>
      </c>
      <c r="CF97" s="12" t="s">
        <v>61</v>
      </c>
      <c r="CG97" s="3" t="str">
        <f t="shared" si="108"/>
        <v>West Dorset General Hospitals NHS Trust</v>
      </c>
      <c r="CH97" s="12">
        <v>94</v>
      </c>
      <c r="CI97" s="13">
        <f t="shared" si="109"/>
        <v>8</v>
      </c>
      <c r="CJ97" s="12" t="s">
        <v>82</v>
      </c>
      <c r="CK97" s="3" t="str">
        <f t="shared" si="110"/>
        <v>City Hospitals Sunderland NHS Foundation Trust</v>
      </c>
    </row>
    <row r="98" spans="1:89">
      <c r="A98" s="12">
        <v>95</v>
      </c>
      <c r="B98" s="13">
        <f t="shared" si="75"/>
        <v>55</v>
      </c>
      <c r="C98" s="12" t="s">
        <v>69</v>
      </c>
      <c r="D98" s="3" t="str">
        <f t="shared" si="76"/>
        <v>Derby Hospitals NHS Foundation Trust</v>
      </c>
      <c r="E98" s="12">
        <v>95</v>
      </c>
      <c r="F98" s="13">
        <f t="shared" si="77"/>
        <v>120</v>
      </c>
      <c r="G98" s="12" t="s">
        <v>51</v>
      </c>
      <c r="H98" s="3" t="str">
        <f t="shared" si="78"/>
        <v>Northern Devon Healthcare NHS Trust</v>
      </c>
      <c r="J98" s="13">
        <v>95</v>
      </c>
      <c r="K98" s="13">
        <f t="shared" si="79"/>
        <v>119</v>
      </c>
      <c r="L98" s="12" t="s">
        <v>132</v>
      </c>
      <c r="M98" s="3" t="str">
        <f t="shared" si="80"/>
        <v>Pennine Acute Hospitals NHS Trust</v>
      </c>
      <c r="N98" s="13">
        <v>95</v>
      </c>
      <c r="O98" s="13">
        <f t="shared" si="81"/>
        <v>20</v>
      </c>
      <c r="P98" s="12" t="s">
        <v>70</v>
      </c>
      <c r="Q98" s="3" t="str">
        <f t="shared" si="82"/>
        <v>The Queen Elizabeth Hospital King's Lynn NHS Trust</v>
      </c>
      <c r="R98" s="13"/>
      <c r="S98" s="12">
        <v>95</v>
      </c>
      <c r="T98" s="13">
        <f t="shared" si="83"/>
        <v>134</v>
      </c>
      <c r="U98" s="12" t="s">
        <v>100</v>
      </c>
      <c r="V98" s="3" t="str">
        <f t="shared" si="84"/>
        <v>Northern Lincolnshire And Goole Hospitals NHS Trust</v>
      </c>
      <c r="W98" s="12">
        <v>95</v>
      </c>
      <c r="X98" s="13">
        <f t="shared" si="85"/>
        <v>139</v>
      </c>
      <c r="Y98" s="12" t="s">
        <v>116</v>
      </c>
      <c r="Z98" s="3" t="str">
        <f t="shared" si="86"/>
        <v>Essex Rivers Healthcare NHS Trust</v>
      </c>
      <c r="AE98" s="3"/>
      <c r="AI98" s="3"/>
      <c r="AJ98" s="3"/>
      <c r="AK98" s="12">
        <v>95</v>
      </c>
      <c r="AL98" s="13">
        <f t="shared" si="87"/>
        <v>58</v>
      </c>
      <c r="AM98" s="12" t="s">
        <v>84</v>
      </c>
      <c r="AN98" s="3" t="str">
        <f t="shared" si="88"/>
        <v>County Durham And Darlington NHS Foundation Trust</v>
      </c>
      <c r="AO98" s="12">
        <v>95</v>
      </c>
      <c r="AP98" s="12">
        <f t="shared" si="89"/>
        <v>109</v>
      </c>
      <c r="AQ98" s="12" t="s">
        <v>172</v>
      </c>
      <c r="AR98" s="3" t="str">
        <f t="shared" si="90"/>
        <v>Barnsley Hospital NHS Foundation Trust</v>
      </c>
      <c r="AT98" s="12">
        <v>95</v>
      </c>
      <c r="AU98" s="13">
        <f t="shared" si="91"/>
        <v>92</v>
      </c>
      <c r="AV98" s="12" t="s">
        <v>57</v>
      </c>
      <c r="AW98" s="3" t="str">
        <f t="shared" si="92"/>
        <v>University College London Hospitals NHS Foundation Trust</v>
      </c>
      <c r="AX98" s="12">
        <v>95</v>
      </c>
      <c r="AY98" s="13">
        <f t="shared" si="93"/>
        <v>88</v>
      </c>
      <c r="AZ98" s="12" t="s">
        <v>93</v>
      </c>
      <c r="BA98" s="3" t="str">
        <f t="shared" si="94"/>
        <v>Medway NHS Trust</v>
      </c>
      <c r="BC98" s="12">
        <v>95</v>
      </c>
      <c r="BD98" s="13">
        <f t="shared" si="95"/>
        <v>60</v>
      </c>
      <c r="BE98" s="12" t="s">
        <v>29</v>
      </c>
      <c r="BF98" s="3" t="str">
        <f t="shared" si="96"/>
        <v>North West London Hospitals NHS Trust</v>
      </c>
      <c r="BG98" s="12">
        <v>95</v>
      </c>
      <c r="BH98" s="13">
        <f t="shared" si="97"/>
        <v>65</v>
      </c>
      <c r="BI98" s="12" t="s">
        <v>155</v>
      </c>
      <c r="BJ98" s="3" t="str">
        <f t="shared" si="98"/>
        <v>Milton Keynes General Hospital NHS Trust</v>
      </c>
      <c r="BL98" s="12">
        <v>95</v>
      </c>
      <c r="BM98" s="13">
        <f t="shared" si="99"/>
        <v>131</v>
      </c>
      <c r="BN98" s="12" t="s">
        <v>160</v>
      </c>
      <c r="BO98" s="3" t="str">
        <f t="shared" si="100"/>
        <v>The Princess Alexandra Hospital NHS Trust</v>
      </c>
      <c r="BP98" s="12">
        <v>95</v>
      </c>
      <c r="BQ98" s="13">
        <f t="shared" si="101"/>
        <v>7</v>
      </c>
      <c r="BR98" s="12" t="s">
        <v>74</v>
      </c>
      <c r="BS98" s="3" t="str">
        <f t="shared" si="102"/>
        <v>Barts And The London NHS Trust</v>
      </c>
      <c r="BT98" s="3"/>
      <c r="BU98" s="12">
        <v>95</v>
      </c>
      <c r="BV98" s="13">
        <f t="shared" si="103"/>
        <v>96</v>
      </c>
      <c r="BW98" s="12" t="s">
        <v>158</v>
      </c>
      <c r="BX98" s="3" t="str">
        <f t="shared" si="104"/>
        <v>The Mid Cheshire Hospitals NHS Trust</v>
      </c>
      <c r="BY98" s="12">
        <v>95</v>
      </c>
      <c r="BZ98" s="13">
        <f t="shared" si="105"/>
        <v>111</v>
      </c>
      <c r="CA98" s="12" t="s">
        <v>132</v>
      </c>
      <c r="CB98" s="3" t="str">
        <f t="shared" si="106"/>
        <v>Pennine Acute Hospitals NHS Trust</v>
      </c>
      <c r="CD98" s="12">
        <v>95</v>
      </c>
      <c r="CE98" s="13">
        <f t="shared" si="107"/>
        <v>120</v>
      </c>
      <c r="CF98" s="12" t="s">
        <v>17</v>
      </c>
      <c r="CG98" s="3" t="str">
        <f t="shared" si="108"/>
        <v>Heatherwood And Wexham Park Hospitals NHS Trust</v>
      </c>
      <c r="CH98" s="12">
        <v>95</v>
      </c>
      <c r="CI98" s="13">
        <f t="shared" si="109"/>
        <v>113</v>
      </c>
      <c r="CJ98" s="12" t="s">
        <v>156</v>
      </c>
      <c r="CK98" s="3" t="str">
        <f t="shared" si="110"/>
        <v>Oxford Radcliffe Hospitals NHS Trust</v>
      </c>
    </row>
    <row r="99" spans="1:89">
      <c r="A99" s="12">
        <v>96</v>
      </c>
      <c r="B99" s="13">
        <f t="shared" si="75"/>
        <v>143</v>
      </c>
      <c r="C99" s="12" t="s">
        <v>122</v>
      </c>
      <c r="D99" s="3" t="str">
        <f t="shared" si="76"/>
        <v>Surrey And Sussex Healthcare NHS Trust</v>
      </c>
      <c r="E99" s="12">
        <v>96</v>
      </c>
      <c r="F99" s="13">
        <f t="shared" si="77"/>
        <v>22</v>
      </c>
      <c r="G99" s="12" t="s">
        <v>61</v>
      </c>
      <c r="H99" s="3" t="str">
        <f t="shared" si="78"/>
        <v>West Dorset General Hospitals NHS Trust</v>
      </c>
      <c r="J99" s="13">
        <v>96</v>
      </c>
      <c r="K99" s="13">
        <f t="shared" si="79"/>
        <v>76</v>
      </c>
      <c r="L99" s="12" t="s">
        <v>86</v>
      </c>
      <c r="M99" s="3" t="str">
        <f t="shared" si="80"/>
        <v>Mid Staffordshire General Hospitals NHS Trust</v>
      </c>
      <c r="N99" s="13">
        <v>96</v>
      </c>
      <c r="O99" s="13">
        <f t="shared" si="81"/>
        <v>70</v>
      </c>
      <c r="P99" s="12" t="s">
        <v>156</v>
      </c>
      <c r="Q99" s="3" t="str">
        <f t="shared" si="82"/>
        <v>Oxford Radcliffe Hospitals NHS Trust</v>
      </c>
      <c r="R99" s="13"/>
      <c r="S99" s="12">
        <v>96</v>
      </c>
      <c r="T99" s="13">
        <f t="shared" si="83"/>
        <v>132</v>
      </c>
      <c r="U99" s="12" t="s">
        <v>74</v>
      </c>
      <c r="V99" s="3" t="str">
        <f t="shared" si="84"/>
        <v>Barts And The London NHS Trust</v>
      </c>
      <c r="W99" s="12">
        <v>96</v>
      </c>
      <c r="X99" s="13">
        <f t="shared" si="85"/>
        <v>100</v>
      </c>
      <c r="Y99" s="12" t="s">
        <v>172</v>
      </c>
      <c r="Z99" s="3" t="str">
        <f t="shared" si="86"/>
        <v>Barnsley Hospital NHS Foundation Trust</v>
      </c>
      <c r="AE99" s="3"/>
      <c r="AI99" s="3"/>
      <c r="AJ99" s="3"/>
      <c r="AK99" s="12">
        <v>96</v>
      </c>
      <c r="AL99" s="13">
        <f t="shared" si="87"/>
        <v>35</v>
      </c>
      <c r="AM99" s="12" t="s">
        <v>164</v>
      </c>
      <c r="AN99" s="3" t="str">
        <f t="shared" si="88"/>
        <v>East Cheshire NHS Trust</v>
      </c>
      <c r="AO99" s="12">
        <v>96</v>
      </c>
      <c r="AP99" s="12">
        <f t="shared" si="89"/>
        <v>26</v>
      </c>
      <c r="AQ99" s="12" t="s">
        <v>150</v>
      </c>
      <c r="AR99" s="3" t="str">
        <f t="shared" si="90"/>
        <v>Birmingham Women's Health Care NHS Trust</v>
      </c>
      <c r="AT99" s="12">
        <v>96</v>
      </c>
      <c r="AU99" s="13">
        <f t="shared" si="91"/>
        <v>80</v>
      </c>
      <c r="AV99" s="12" t="s">
        <v>46</v>
      </c>
      <c r="AW99" s="3" t="str">
        <f t="shared" si="92"/>
        <v>King's College Hospital NHS Foundation Trust</v>
      </c>
      <c r="AX99" s="12">
        <v>96</v>
      </c>
      <c r="AY99" s="13">
        <f t="shared" si="93"/>
        <v>10</v>
      </c>
      <c r="AZ99" s="12" t="s">
        <v>1</v>
      </c>
      <c r="BA99" s="3" t="str">
        <f t="shared" si="94"/>
        <v>Sherwood Forest Hospitals NHS Foundation Trust</v>
      </c>
      <c r="BC99" s="12">
        <v>96</v>
      </c>
      <c r="BD99" s="13">
        <f t="shared" si="95"/>
        <v>21</v>
      </c>
      <c r="BE99" s="12" t="s">
        <v>168</v>
      </c>
      <c r="BF99" s="3" t="str">
        <f t="shared" si="96"/>
        <v>Norfolk And Norwich University Hospital NHS Trust</v>
      </c>
      <c r="BG99" s="12">
        <v>96</v>
      </c>
      <c r="BH99" s="13">
        <f t="shared" si="97"/>
        <v>151</v>
      </c>
      <c r="BI99" s="12" t="s">
        <v>128</v>
      </c>
      <c r="BJ99" s="3" t="str">
        <f t="shared" si="98"/>
        <v>The Hillingdon Hospital NHS Trust</v>
      </c>
      <c r="BL99" s="12">
        <v>96</v>
      </c>
      <c r="BM99" s="13">
        <f t="shared" si="99"/>
        <v>90</v>
      </c>
      <c r="BN99" s="12" t="s">
        <v>110</v>
      </c>
      <c r="BO99" s="3" t="str">
        <f t="shared" si="100"/>
        <v>Northumbria Healthcare NHS Foundation Trust</v>
      </c>
      <c r="BP99" s="12">
        <v>96</v>
      </c>
      <c r="BQ99" s="13">
        <f t="shared" si="101"/>
        <v>44</v>
      </c>
      <c r="BR99" s="12" t="s">
        <v>159</v>
      </c>
      <c r="BS99" s="3" t="str">
        <f t="shared" si="102"/>
        <v>Heart Of England NHS Foundation Trust</v>
      </c>
      <c r="BT99" s="3"/>
      <c r="BU99" s="12">
        <v>96</v>
      </c>
      <c r="BV99" s="13">
        <f t="shared" si="103"/>
        <v>17</v>
      </c>
      <c r="BW99" s="12" t="s">
        <v>79</v>
      </c>
      <c r="BX99" s="3" t="str">
        <f t="shared" si="104"/>
        <v>Ashford And St Peter's Hospitals NHS Trust</v>
      </c>
      <c r="BY99" s="12">
        <v>96</v>
      </c>
      <c r="BZ99" s="13">
        <f t="shared" si="105"/>
        <v>95</v>
      </c>
      <c r="CA99" s="12" t="s">
        <v>158</v>
      </c>
      <c r="CB99" s="3" t="str">
        <f t="shared" si="106"/>
        <v>The Mid Cheshire Hospitals NHS Trust</v>
      </c>
      <c r="CD99" s="12">
        <v>96</v>
      </c>
      <c r="CE99" s="13">
        <f t="shared" si="107"/>
        <v>29</v>
      </c>
      <c r="CF99" s="12" t="s">
        <v>74</v>
      </c>
      <c r="CG99" s="3" t="str">
        <f t="shared" si="108"/>
        <v>Barts And The London NHS Trust</v>
      </c>
      <c r="CH99" s="12">
        <v>96</v>
      </c>
      <c r="CI99" s="13">
        <f t="shared" si="109"/>
        <v>128</v>
      </c>
      <c r="CJ99" s="12" t="s">
        <v>124</v>
      </c>
      <c r="CK99" s="3" t="str">
        <f t="shared" si="110"/>
        <v>Kettering General Hospital NHS Trust</v>
      </c>
    </row>
    <row r="100" spans="1:89">
      <c r="A100" s="12">
        <v>97</v>
      </c>
      <c r="B100" s="13">
        <f t="shared" ref="B100:B131" si="111">VLOOKUP(C100,AMI_L,2,0)</f>
        <v>126</v>
      </c>
      <c r="C100" s="12" t="s">
        <v>160</v>
      </c>
      <c r="D100" s="3" t="str">
        <f t="shared" ref="D100:D131" si="112">VLOOKUP(C100,trusts,2,0)</f>
        <v>The Princess Alexandra Hospital NHS Trust</v>
      </c>
      <c r="E100" s="12">
        <v>97</v>
      </c>
      <c r="F100" s="13">
        <f t="shared" ref="F100:F131" si="113">VLOOKUP(G100,AMI_C,2,0)</f>
        <v>126</v>
      </c>
      <c r="G100" s="12" t="s">
        <v>76</v>
      </c>
      <c r="H100" s="3" t="str">
        <f t="shared" ref="H100:H131" si="114">VLOOKUP(G100,trusts,2,0)</f>
        <v>Maidstone And Tunbridge Wells NHS Trust</v>
      </c>
      <c r="J100" s="13">
        <v>97</v>
      </c>
      <c r="K100" s="13">
        <f t="shared" ref="K100:K131" si="115">VLOOKUP(L100,app_L,2,0)</f>
        <v>36</v>
      </c>
      <c r="L100" s="12" t="s">
        <v>154</v>
      </c>
      <c r="M100" s="3" t="str">
        <f t="shared" ref="M100:M131" si="116">VLOOKUP(L100,trusts,2,0)</f>
        <v>Epsom And St Helier University Hospitals NHS Trust</v>
      </c>
      <c r="N100" s="13">
        <v>97</v>
      </c>
      <c r="O100" s="13">
        <f t="shared" ref="O100:O131" si="117">VLOOKUP(P100,app_C,2,0)</f>
        <v>14</v>
      </c>
      <c r="P100" s="12" t="s">
        <v>103</v>
      </c>
      <c r="Q100" s="3" t="str">
        <f t="shared" ref="Q100:Q131" si="118">VLOOKUP(P100,trusts,2,0)</f>
        <v>Stockport NHS Foundation Trust</v>
      </c>
      <c r="R100" s="13"/>
      <c r="S100" s="12">
        <v>97</v>
      </c>
      <c r="T100" s="13">
        <f t="shared" ref="T100:T131" si="119">VLOOKUP(U100,brca_L,2,0)</f>
        <v>68</v>
      </c>
      <c r="U100" s="12" t="s">
        <v>115</v>
      </c>
      <c r="V100" s="3" t="str">
        <f t="shared" ref="V100:V131" si="120">VLOOKUP(U100,trusts,2,0)</f>
        <v>Hull And East Yorkshire Hospitals NHS Trust</v>
      </c>
      <c r="W100" s="12">
        <v>97</v>
      </c>
      <c r="X100" s="13">
        <f t="shared" ref="X100:X131" si="121">VLOOKUP(Y100,brca_C,2,0)</f>
        <v>102</v>
      </c>
      <c r="Y100" s="12" t="s">
        <v>167</v>
      </c>
      <c r="Z100" s="3" t="str">
        <f t="shared" ref="Z100:Z131" si="122">VLOOKUP(Y100,trusts,2,0)</f>
        <v>Bolton Hospitals NHS Trust</v>
      </c>
      <c r="AE100" s="3"/>
      <c r="AI100" s="3"/>
      <c r="AJ100" s="3"/>
      <c r="AK100" s="12">
        <v>97</v>
      </c>
      <c r="AL100" s="13">
        <f t="shared" ref="AL100:AL131" si="123">VLOOKUP(AM100,birth_Ln,2,0)</f>
        <v>79</v>
      </c>
      <c r="AM100" s="12" t="s">
        <v>132</v>
      </c>
      <c r="AN100" s="3" t="str">
        <f t="shared" ref="AN100:AN131" si="124">VLOOKUP(AM100,trusts,2,0)</f>
        <v>Pennine Acute Hospitals NHS Trust</v>
      </c>
      <c r="AO100" s="12">
        <v>97</v>
      </c>
      <c r="AP100" s="12">
        <f t="shared" ref="AP100:AP131" si="125">VLOOKUP(AQ100,birth_C,2,0)</f>
        <v>126</v>
      </c>
      <c r="AQ100" s="12" t="s">
        <v>91</v>
      </c>
      <c r="AR100" s="3" t="str">
        <f t="shared" ref="AR100:AR131" si="126">VLOOKUP(AQ100,trusts,2,0)</f>
        <v>Worcestershire Acute Hospitals NHS Trust</v>
      </c>
      <c r="AT100" s="12">
        <v>97</v>
      </c>
      <c r="AU100" s="13">
        <f t="shared" ref="AU100:AU131" si="127">VLOOKUP(AV100,chol_L,2,0)</f>
        <v>141</v>
      </c>
      <c r="AV100" s="12" t="s">
        <v>105</v>
      </c>
      <c r="AW100" s="3" t="str">
        <f t="shared" si="92"/>
        <v>University Hospital Of South Manchester NHS Foundation Trust</v>
      </c>
      <c r="AX100" s="12">
        <v>97</v>
      </c>
      <c r="AY100" s="13">
        <f t="shared" ref="AY100:AY131" si="128">VLOOKUP(AZ100,chol_C,2,0)</f>
        <v>94</v>
      </c>
      <c r="AZ100" s="12" t="s">
        <v>158</v>
      </c>
      <c r="BA100" s="3" t="str">
        <f t="shared" ref="BA100:BA131" si="129">VLOOKUP(AZ100,trusts,2,0)</f>
        <v>The Mid Cheshire Hospitals NHS Trust</v>
      </c>
      <c r="BC100" s="12">
        <v>97</v>
      </c>
      <c r="BD100" s="13">
        <f t="shared" ref="BD100:BD131" si="130">VLOOKUP(BE100,hernia_L,2,0)</f>
        <v>123</v>
      </c>
      <c r="BE100" s="12" t="s">
        <v>108</v>
      </c>
      <c r="BF100" s="3" t="str">
        <f t="shared" ref="BF100:BF131" si="131">VLOOKUP(BE100,trusts,2,0)</f>
        <v>Royal Liverpool And Broadgreen University Hospital NHS Trust</v>
      </c>
      <c r="BG100" s="12">
        <v>97</v>
      </c>
      <c r="BH100" s="13">
        <f t="shared" ref="BH100:BH131" si="132">VLOOKUP(BI100,hernia_C,2,0)</f>
        <v>84</v>
      </c>
      <c r="BI100" s="12" t="s">
        <v>166</v>
      </c>
      <c r="BJ100" s="3" t="str">
        <f t="shared" ref="BJ100:BJ131" si="133">VLOOKUP(BI100,trusts,2,0)</f>
        <v>Dartford And Gravesham NHS Trust</v>
      </c>
      <c r="BL100" s="12">
        <v>97</v>
      </c>
      <c r="BM100" s="13">
        <f t="shared" ref="BM100:BM131" si="134">VLOOKUP(BN100,Hip_L,2,0)</f>
        <v>16</v>
      </c>
      <c r="BN100" s="12" t="s">
        <v>30</v>
      </c>
      <c r="BO100" s="3" t="str">
        <f t="shared" ref="BO100:BO131" si="135">VLOOKUP(BN100,trusts,2,0)</f>
        <v>Royal Devon And Exeter NHS Foundation Trust</v>
      </c>
      <c r="BP100" s="12">
        <v>97</v>
      </c>
      <c r="BQ100" s="13">
        <f t="shared" ref="BQ100:BQ131" si="136">VLOOKUP(BR100,Hip_C,2,0)</f>
        <v>9</v>
      </c>
      <c r="BR100" s="12" t="s">
        <v>47</v>
      </c>
      <c r="BS100" s="3" t="str">
        <f t="shared" ref="BS100:BS131" si="137">VLOOKUP(BR100,trusts,2,0)</f>
        <v>North Hampshire Hospitals NHS Trust</v>
      </c>
      <c r="BT100" s="3"/>
      <c r="BU100" s="12">
        <v>97</v>
      </c>
      <c r="BV100" s="13">
        <f t="shared" ref="BV100:BV131" si="138">VLOOKUP(BW100,Knee_L,2,0)</f>
        <v>18</v>
      </c>
      <c r="BW100" s="12" t="s">
        <v>27</v>
      </c>
      <c r="BX100" s="3" t="str">
        <f t="shared" ref="BX100:BX131" si="139">VLOOKUP(BW100,trusts,2,0)</f>
        <v>North Tees And Hartlepool NHS Trust</v>
      </c>
      <c r="BY100" s="12">
        <v>97</v>
      </c>
      <c r="BZ100" s="13">
        <f t="shared" ref="BZ100:BZ131" si="140">VLOOKUP(CA100,Knee_C,2,0)</f>
        <v>73</v>
      </c>
      <c r="CA100" s="12" t="s">
        <v>171</v>
      </c>
      <c r="CB100" s="3" t="str">
        <f t="shared" ref="CB100:CB131" si="141">VLOOKUP(CA100,trusts,2,0)</f>
        <v>South Tyneside NHS Foundation Trust</v>
      </c>
      <c r="CD100" s="12">
        <v>97</v>
      </c>
      <c r="CE100" s="13">
        <f t="shared" ref="CE100:CE131" si="142">VLOOKUP(CF100,Stroke_L,2,0)</f>
        <v>119</v>
      </c>
      <c r="CF100" s="12" t="s">
        <v>102</v>
      </c>
      <c r="CG100" s="3" t="str">
        <f t="shared" ref="CG100:CG131" si="143">VLOOKUP(CF100,trusts,2,0)</f>
        <v>Tameside And Glossop Acute Services NHS Trust</v>
      </c>
      <c r="CH100" s="12">
        <v>97</v>
      </c>
      <c r="CI100" s="13">
        <f t="shared" ref="CI100:CI131" si="144">VLOOKUP(CJ100,Stroke_C,2,0)</f>
        <v>11</v>
      </c>
      <c r="CJ100" s="12" t="s">
        <v>173</v>
      </c>
      <c r="CK100" s="3" t="str">
        <f t="shared" ref="CK100:CK131" si="145">VLOOKUP(CJ100,trusts,2,0)</f>
        <v>Walsall Hospitals NHS Trust</v>
      </c>
    </row>
    <row r="101" spans="1:89">
      <c r="A101" s="12">
        <v>98</v>
      </c>
      <c r="B101" s="13">
        <f t="shared" si="111"/>
        <v>92</v>
      </c>
      <c r="C101" s="12" t="s">
        <v>151</v>
      </c>
      <c r="D101" s="3" t="str">
        <f t="shared" si="112"/>
        <v>East Sussex Hospitals NHS Trust</v>
      </c>
      <c r="E101" s="12">
        <v>98</v>
      </c>
      <c r="F101" s="13">
        <f t="shared" si="113"/>
        <v>147</v>
      </c>
      <c r="G101" s="12" t="s">
        <v>17</v>
      </c>
      <c r="H101" s="3" t="str">
        <f t="shared" si="114"/>
        <v>Heatherwood And Wexham Park Hospitals NHS Trust</v>
      </c>
      <c r="J101" s="13">
        <v>98</v>
      </c>
      <c r="K101" s="13">
        <f t="shared" si="115"/>
        <v>131</v>
      </c>
      <c r="L101" s="12" t="s">
        <v>172</v>
      </c>
      <c r="M101" s="3" t="str">
        <f t="shared" si="116"/>
        <v>Barnsley Hospital NHS Foundation Trust</v>
      </c>
      <c r="N101" s="13">
        <v>98</v>
      </c>
      <c r="O101" s="13">
        <f t="shared" si="117"/>
        <v>32</v>
      </c>
      <c r="P101" s="12" t="s">
        <v>119</v>
      </c>
      <c r="Q101" s="3" t="str">
        <f t="shared" si="118"/>
        <v>East And North Hertfordshire NHS Trust</v>
      </c>
      <c r="R101" s="13"/>
      <c r="S101" s="12">
        <v>98</v>
      </c>
      <c r="T101" s="13">
        <f t="shared" si="119"/>
        <v>90</v>
      </c>
      <c r="U101" s="12" t="s">
        <v>127</v>
      </c>
      <c r="V101" s="3" t="str">
        <f t="shared" si="120"/>
        <v>Whipps Cross University Hospital NHS Trust</v>
      </c>
      <c r="W101" s="12">
        <v>98</v>
      </c>
      <c r="X101" s="13">
        <f t="shared" si="121"/>
        <v>24</v>
      </c>
      <c r="Y101" s="12" t="s">
        <v>160</v>
      </c>
      <c r="Z101" s="3" t="str">
        <f t="shared" si="122"/>
        <v>The Princess Alexandra Hospital NHS Trust</v>
      </c>
      <c r="AE101" s="3"/>
      <c r="AI101" s="3"/>
      <c r="AJ101" s="3"/>
      <c r="AK101" s="12">
        <v>98</v>
      </c>
      <c r="AL101" s="13">
        <f t="shared" si="123"/>
        <v>86</v>
      </c>
      <c r="AM101" s="12" t="s">
        <v>129</v>
      </c>
      <c r="AN101" s="3" t="str">
        <f t="shared" si="124"/>
        <v>North Cumbria Acute Hospitals NHS Trust</v>
      </c>
      <c r="AO101" s="12">
        <v>98</v>
      </c>
      <c r="AP101" s="12">
        <f t="shared" si="125"/>
        <v>10</v>
      </c>
      <c r="AQ101" s="12" t="s">
        <v>89</v>
      </c>
      <c r="AR101" s="3" t="str">
        <f t="shared" si="126"/>
        <v>The Royal Bournemouth And Christchurch Hospitals NHS Foundation Trust</v>
      </c>
      <c r="AT101" s="12">
        <v>98</v>
      </c>
      <c r="AU101" s="13">
        <f t="shared" si="127"/>
        <v>13</v>
      </c>
      <c r="AV101" s="12" t="s">
        <v>62</v>
      </c>
      <c r="AW101" s="3" t="str">
        <f t="shared" si="92"/>
        <v>Yeovil District Hospital NHS Foundation Trust</v>
      </c>
      <c r="AX101" s="12">
        <v>98</v>
      </c>
      <c r="AY101" s="13">
        <f t="shared" si="128"/>
        <v>142</v>
      </c>
      <c r="AZ101" s="12" t="s">
        <v>40</v>
      </c>
      <c r="BA101" s="3" t="str">
        <f t="shared" si="129"/>
        <v>Scarborough And North East Yorkshire Health Care NHS Trust</v>
      </c>
      <c r="BC101" s="12">
        <v>98</v>
      </c>
      <c r="BD101" s="13">
        <f t="shared" si="130"/>
        <v>128</v>
      </c>
      <c r="BE101" s="12" t="s">
        <v>60</v>
      </c>
      <c r="BF101" s="3" t="str">
        <f t="shared" si="131"/>
        <v>Dudley Group Of Hospitals NHS Trust</v>
      </c>
      <c r="BG101" s="12">
        <v>98</v>
      </c>
      <c r="BH101" s="13">
        <f t="shared" si="132"/>
        <v>49</v>
      </c>
      <c r="BI101" s="12" t="s">
        <v>129</v>
      </c>
      <c r="BJ101" s="3" t="str">
        <f t="shared" si="133"/>
        <v>North Cumbria Acute Hospitals NHS Trust</v>
      </c>
      <c r="BL101" s="12">
        <v>98</v>
      </c>
      <c r="BM101" s="13">
        <f t="shared" si="134"/>
        <v>106</v>
      </c>
      <c r="BN101" s="12" t="s">
        <v>102</v>
      </c>
      <c r="BO101" s="3" t="str">
        <f t="shared" si="135"/>
        <v>Tameside And Glossop Acute Services NHS Trust</v>
      </c>
      <c r="BP101" s="12">
        <v>98</v>
      </c>
      <c r="BQ101" s="13">
        <f t="shared" si="136"/>
        <v>104</v>
      </c>
      <c r="BR101" s="12" t="s">
        <v>89</v>
      </c>
      <c r="BS101" s="3" t="str">
        <f t="shared" si="137"/>
        <v>The Royal Bournemouth And Christchurch Hospitals NHS Foundation Trust</v>
      </c>
      <c r="BT101" s="3"/>
      <c r="BU101" s="12">
        <v>98</v>
      </c>
      <c r="BV101" s="13">
        <f t="shared" si="138"/>
        <v>20</v>
      </c>
      <c r="BW101" s="12" t="s">
        <v>108</v>
      </c>
      <c r="BX101" s="3" t="str">
        <f t="shared" si="139"/>
        <v>Royal Liverpool And Broadgreen University Hospital NHS Trust</v>
      </c>
      <c r="BY101" s="12">
        <v>98</v>
      </c>
      <c r="BZ101" s="13">
        <f t="shared" si="140"/>
        <v>113</v>
      </c>
      <c r="CA101" s="12" t="s">
        <v>115</v>
      </c>
      <c r="CB101" s="3" t="str">
        <f t="shared" si="141"/>
        <v>Hull And East Yorkshire Hospitals NHS Trust</v>
      </c>
      <c r="CD101" s="12">
        <v>98</v>
      </c>
      <c r="CE101" s="13">
        <f t="shared" si="142"/>
        <v>37</v>
      </c>
      <c r="CF101" s="12" t="s">
        <v>68</v>
      </c>
      <c r="CG101" s="3" t="str">
        <f t="shared" si="143"/>
        <v>Imperial College Healthcare NHS Trust</v>
      </c>
      <c r="CH101" s="12">
        <v>98</v>
      </c>
      <c r="CI101" s="13">
        <f t="shared" si="144"/>
        <v>29</v>
      </c>
      <c r="CJ101" s="12" t="s">
        <v>163</v>
      </c>
      <c r="CK101" s="3" t="str">
        <f t="shared" si="145"/>
        <v>Burton Hospitals NHS Trust</v>
      </c>
    </row>
    <row r="102" spans="1:89">
      <c r="A102" s="12">
        <v>99</v>
      </c>
      <c r="B102" s="13">
        <f t="shared" si="111"/>
        <v>47</v>
      </c>
      <c r="C102" s="12" t="s">
        <v>159</v>
      </c>
      <c r="D102" s="3" t="str">
        <f t="shared" si="112"/>
        <v>Heart Of England NHS Foundation Trust</v>
      </c>
      <c r="E102" s="12">
        <v>99</v>
      </c>
      <c r="F102" s="13">
        <f t="shared" si="113"/>
        <v>119</v>
      </c>
      <c r="G102" s="12" t="s">
        <v>96</v>
      </c>
      <c r="H102" s="3" t="str">
        <f t="shared" si="114"/>
        <v>The Whittington Hospital NHS Trust</v>
      </c>
      <c r="J102" s="13">
        <v>99</v>
      </c>
      <c r="K102" s="13">
        <f t="shared" si="115"/>
        <v>117</v>
      </c>
      <c r="L102" s="12" t="s">
        <v>111</v>
      </c>
      <c r="M102" s="3" t="str">
        <f t="shared" si="116"/>
        <v>The Lewisham Hospital NHS Trust</v>
      </c>
      <c r="N102" s="13">
        <v>99</v>
      </c>
      <c r="O102" s="13">
        <f t="shared" si="117"/>
        <v>100</v>
      </c>
      <c r="P102" s="12" t="s">
        <v>102</v>
      </c>
      <c r="Q102" s="3" t="str">
        <f t="shared" si="118"/>
        <v>Tameside And Glossop Acute Services NHS Trust</v>
      </c>
      <c r="R102" s="13"/>
      <c r="S102" s="12">
        <v>99</v>
      </c>
      <c r="T102" s="13">
        <f t="shared" si="119"/>
        <v>56</v>
      </c>
      <c r="U102" s="12" t="s">
        <v>58</v>
      </c>
      <c r="V102" s="3" t="str">
        <f t="shared" si="120"/>
        <v>Brighton And Sussex University Hospitals NHS Trust</v>
      </c>
      <c r="W102" s="12">
        <v>99</v>
      </c>
      <c r="X102" s="13">
        <f t="shared" si="121"/>
        <v>113</v>
      </c>
      <c r="Y102" s="12" t="s">
        <v>118</v>
      </c>
      <c r="Z102" s="3" t="str">
        <f t="shared" si="122"/>
        <v>Sheffield Teaching Hospitals NHS Foundation Trust</v>
      </c>
      <c r="AE102" s="3"/>
      <c r="AI102" s="3"/>
      <c r="AJ102" s="3"/>
      <c r="AK102" s="12">
        <v>99</v>
      </c>
      <c r="AL102" s="13">
        <f t="shared" si="123"/>
        <v>136</v>
      </c>
      <c r="AM102" s="12" t="s">
        <v>96</v>
      </c>
      <c r="AN102" s="3" t="str">
        <f t="shared" si="124"/>
        <v>The Whittington Hospital NHS Trust</v>
      </c>
      <c r="AO102" s="12">
        <v>99</v>
      </c>
      <c r="AP102" s="12">
        <f t="shared" si="125"/>
        <v>82</v>
      </c>
      <c r="AQ102" s="12" t="s">
        <v>59</v>
      </c>
      <c r="AR102" s="3" t="str">
        <f t="shared" si="126"/>
        <v>George Eliot Hospital NHS Trust</v>
      </c>
      <c r="AT102" s="12">
        <v>99</v>
      </c>
      <c r="AU102" s="13">
        <f t="shared" si="127"/>
        <v>113</v>
      </c>
      <c r="AV102" s="12" t="s">
        <v>25</v>
      </c>
      <c r="AW102" s="3" t="str">
        <f t="shared" si="92"/>
        <v>North Cheshire Hospitals NHS Trust</v>
      </c>
      <c r="AX102" s="12">
        <v>99</v>
      </c>
      <c r="AY102" s="13">
        <f t="shared" si="128"/>
        <v>125</v>
      </c>
      <c r="AZ102" s="12" t="s">
        <v>128</v>
      </c>
      <c r="BA102" s="3" t="str">
        <f t="shared" si="129"/>
        <v>The Hillingdon Hospital NHS Trust</v>
      </c>
      <c r="BC102" s="12">
        <v>99</v>
      </c>
      <c r="BD102" s="13">
        <f t="shared" si="130"/>
        <v>29</v>
      </c>
      <c r="BE102" s="12" t="s">
        <v>82</v>
      </c>
      <c r="BF102" s="3" t="str">
        <f t="shared" si="131"/>
        <v>City Hospitals Sunderland NHS Foundation Trust</v>
      </c>
      <c r="BG102" s="12">
        <v>99</v>
      </c>
      <c r="BH102" s="13">
        <f t="shared" si="132"/>
        <v>143</v>
      </c>
      <c r="BI102" s="12" t="s">
        <v>134</v>
      </c>
      <c r="BJ102" s="3" t="str">
        <f t="shared" si="133"/>
        <v>United Lincolnshire Hospitals NHS Trust</v>
      </c>
      <c r="BL102" s="12">
        <v>99</v>
      </c>
      <c r="BM102" s="13">
        <f t="shared" si="134"/>
        <v>13</v>
      </c>
      <c r="BN102" s="12" t="s">
        <v>16</v>
      </c>
      <c r="BO102" s="3" t="str">
        <f t="shared" si="135"/>
        <v>Kingston Hospital NHS Trust</v>
      </c>
      <c r="BP102" s="12">
        <v>99</v>
      </c>
      <c r="BQ102" s="13">
        <f t="shared" si="136"/>
        <v>102</v>
      </c>
      <c r="BR102" s="12" t="s">
        <v>135</v>
      </c>
      <c r="BS102" s="3" t="str">
        <f t="shared" si="137"/>
        <v>Wrightington, Wigan And Leigh NHS Trust</v>
      </c>
      <c r="BT102" s="3"/>
      <c r="BU102" s="12">
        <v>99</v>
      </c>
      <c r="BV102" s="13">
        <f t="shared" si="138"/>
        <v>26</v>
      </c>
      <c r="BW102" s="12" t="s">
        <v>159</v>
      </c>
      <c r="BX102" s="3" t="str">
        <f t="shared" si="139"/>
        <v>Heart Of England NHS Foundation Trust</v>
      </c>
      <c r="BY102" s="12">
        <v>99</v>
      </c>
      <c r="BZ102" s="13">
        <f t="shared" si="140"/>
        <v>121</v>
      </c>
      <c r="CA102" s="12" t="s">
        <v>35</v>
      </c>
      <c r="CB102" s="3" t="str">
        <f t="shared" si="141"/>
        <v>Plymouth Hospitals NHS Trust</v>
      </c>
      <c r="CD102" s="12">
        <v>99</v>
      </c>
      <c r="CE102" s="13">
        <f t="shared" si="142"/>
        <v>63</v>
      </c>
      <c r="CF102" s="12" t="s">
        <v>84</v>
      </c>
      <c r="CG102" s="3" t="str">
        <f t="shared" si="143"/>
        <v>County Durham And Darlington NHS Foundation Trust</v>
      </c>
      <c r="CH102" s="12">
        <v>99</v>
      </c>
      <c r="CI102" s="13">
        <f t="shared" si="144"/>
        <v>80</v>
      </c>
      <c r="CJ102" s="12" t="s">
        <v>76</v>
      </c>
      <c r="CK102" s="3" t="str">
        <f t="shared" si="145"/>
        <v>Maidstone And Tunbridge Wells NHS Trust</v>
      </c>
    </row>
    <row r="103" spans="1:89">
      <c r="A103" s="12">
        <v>100</v>
      </c>
      <c r="B103" s="13">
        <f t="shared" si="111"/>
        <v>32</v>
      </c>
      <c r="C103" s="12" t="s">
        <v>41</v>
      </c>
      <c r="D103" s="3" t="str">
        <f t="shared" si="112"/>
        <v>Guy's And St Thomas' NHS Foundation Trust</v>
      </c>
      <c r="E103" s="12">
        <v>100</v>
      </c>
      <c r="F103" s="13">
        <f t="shared" si="113"/>
        <v>102</v>
      </c>
      <c r="G103" s="12" t="s">
        <v>29</v>
      </c>
      <c r="H103" s="3" t="str">
        <f t="shared" si="114"/>
        <v>North West London Hospitals NHS Trust</v>
      </c>
      <c r="J103" s="13">
        <v>100</v>
      </c>
      <c r="K103" s="13">
        <f t="shared" si="115"/>
        <v>99</v>
      </c>
      <c r="L103" s="12" t="s">
        <v>102</v>
      </c>
      <c r="M103" s="3" t="str">
        <f t="shared" si="116"/>
        <v>Tameside And Glossop Acute Services NHS Trust</v>
      </c>
      <c r="N103" s="13">
        <v>100</v>
      </c>
      <c r="O103" s="13">
        <f t="shared" si="117"/>
        <v>135</v>
      </c>
      <c r="P103" s="12" t="s">
        <v>44</v>
      </c>
      <c r="Q103" s="3" t="str">
        <f t="shared" si="118"/>
        <v>University Hospital Of North Staffordshire NHS Trust</v>
      </c>
      <c r="R103" s="13"/>
      <c r="S103" s="12">
        <v>100</v>
      </c>
      <c r="T103" s="13">
        <f t="shared" si="119"/>
        <v>96</v>
      </c>
      <c r="U103" s="12" t="s">
        <v>172</v>
      </c>
      <c r="V103" s="3" t="str">
        <f t="shared" si="120"/>
        <v>Barnsley Hospital NHS Foundation Trust</v>
      </c>
      <c r="W103" s="12">
        <v>100</v>
      </c>
      <c r="X103" s="13">
        <f t="shared" si="121"/>
        <v>85</v>
      </c>
      <c r="Y103" s="12" t="s">
        <v>10</v>
      </c>
      <c r="Z103" s="3" t="str">
        <f t="shared" si="122"/>
        <v>University Hospitals Of Leicester NHS Trust</v>
      </c>
      <c r="AE103" s="3"/>
      <c r="AI103" s="3"/>
      <c r="AJ103" s="3"/>
      <c r="AK103" s="12">
        <v>100</v>
      </c>
      <c r="AL103" s="13">
        <f t="shared" si="123"/>
        <v>90</v>
      </c>
      <c r="AM103" s="12" t="s">
        <v>109</v>
      </c>
      <c r="AN103" s="3" t="str">
        <f t="shared" si="124"/>
        <v>Basildon And Thurrock University Hospitals NHS Foundation Trust</v>
      </c>
      <c r="AO103" s="12">
        <v>100</v>
      </c>
      <c r="AP103" s="12">
        <f t="shared" si="125"/>
        <v>132</v>
      </c>
      <c r="AQ103" s="12" t="s">
        <v>114</v>
      </c>
      <c r="AR103" s="3" t="str">
        <f t="shared" si="126"/>
        <v>Airedale NHS Trust</v>
      </c>
      <c r="AT103" s="12">
        <v>100</v>
      </c>
      <c r="AU103" s="13">
        <f t="shared" si="127"/>
        <v>38</v>
      </c>
      <c r="AV103" s="12" t="s">
        <v>111</v>
      </c>
      <c r="AW103" s="3" t="str">
        <f t="shared" si="92"/>
        <v>The Lewisham Hospital NHS Trust</v>
      </c>
      <c r="AX103" s="12">
        <v>100</v>
      </c>
      <c r="AY103" s="13">
        <f t="shared" si="128"/>
        <v>127</v>
      </c>
      <c r="AZ103" s="12" t="s">
        <v>167</v>
      </c>
      <c r="BA103" s="3" t="str">
        <f t="shared" si="129"/>
        <v>Bolton Hospitals NHS Trust</v>
      </c>
      <c r="BC103" s="12">
        <v>100</v>
      </c>
      <c r="BD103" s="13">
        <f t="shared" si="130"/>
        <v>57</v>
      </c>
      <c r="BE103" s="12" t="s">
        <v>93</v>
      </c>
      <c r="BF103" s="3" t="str">
        <f t="shared" si="131"/>
        <v>Medway NHS Trust</v>
      </c>
      <c r="BG103" s="12">
        <v>100</v>
      </c>
      <c r="BH103" s="13">
        <f t="shared" si="132"/>
        <v>78</v>
      </c>
      <c r="BI103" s="12" t="s">
        <v>121</v>
      </c>
      <c r="BJ103" s="3" t="str">
        <f t="shared" si="133"/>
        <v>Southport And Ormskirk Hospital NHS Trust</v>
      </c>
      <c r="BL103" s="12">
        <v>100</v>
      </c>
      <c r="BM103" s="13">
        <f t="shared" si="134"/>
        <v>117</v>
      </c>
      <c r="BN103" s="12" t="s">
        <v>130</v>
      </c>
      <c r="BO103" s="3" t="str">
        <f t="shared" si="135"/>
        <v>Aintree University Hospitals NHS Foundation Trust</v>
      </c>
      <c r="BP103" s="12">
        <v>100</v>
      </c>
      <c r="BQ103" s="13">
        <f t="shared" si="136"/>
        <v>144</v>
      </c>
      <c r="BR103" s="12" t="s">
        <v>129</v>
      </c>
      <c r="BS103" s="3" t="str">
        <f t="shared" si="137"/>
        <v>North Cumbria Acute Hospitals NHS Trust</v>
      </c>
      <c r="BT103" s="3"/>
      <c r="BU103" s="12">
        <v>100</v>
      </c>
      <c r="BV103" s="13">
        <f t="shared" si="138"/>
        <v>33</v>
      </c>
      <c r="BW103" s="12" t="s">
        <v>29</v>
      </c>
      <c r="BX103" s="3" t="str">
        <f t="shared" si="139"/>
        <v>North West London Hospitals NHS Trust</v>
      </c>
      <c r="BY103" s="12">
        <v>100</v>
      </c>
      <c r="BZ103" s="13">
        <f t="shared" si="140"/>
        <v>1</v>
      </c>
      <c r="CA103" s="12" t="s">
        <v>15</v>
      </c>
      <c r="CB103" s="3" t="str">
        <f t="shared" si="141"/>
        <v>Shrewsbury And Telford Hospital NHS Trust</v>
      </c>
      <c r="CD103" s="12">
        <v>100</v>
      </c>
      <c r="CE103" s="13">
        <f t="shared" si="142"/>
        <v>112</v>
      </c>
      <c r="CF103" s="12" t="s">
        <v>159</v>
      </c>
      <c r="CG103" s="3" t="str">
        <f t="shared" si="143"/>
        <v>Heart Of England NHS Foundation Trust</v>
      </c>
      <c r="CH103" s="12">
        <v>100</v>
      </c>
      <c r="CI103" s="13">
        <f t="shared" si="144"/>
        <v>126</v>
      </c>
      <c r="CJ103" s="12" t="s">
        <v>129</v>
      </c>
      <c r="CK103" s="3" t="str">
        <f t="shared" si="145"/>
        <v>North Cumbria Acute Hospitals NHS Trust</v>
      </c>
    </row>
    <row r="104" spans="1:89">
      <c r="A104" s="12">
        <v>101</v>
      </c>
      <c r="B104" s="13">
        <f t="shared" si="111"/>
        <v>7</v>
      </c>
      <c r="C104" s="12" t="s">
        <v>72</v>
      </c>
      <c r="D104" s="3" t="str">
        <f t="shared" si="112"/>
        <v>Ealing Hospital NHS Trust</v>
      </c>
      <c r="E104" s="12">
        <v>101</v>
      </c>
      <c r="F104" s="13">
        <f t="shared" si="113"/>
        <v>86</v>
      </c>
      <c r="G104" s="12" t="s">
        <v>93</v>
      </c>
      <c r="H104" s="3" t="str">
        <f t="shared" si="114"/>
        <v>Medway NHS Trust</v>
      </c>
      <c r="J104" s="13">
        <v>101</v>
      </c>
      <c r="K104" s="13">
        <f t="shared" si="115"/>
        <v>103</v>
      </c>
      <c r="L104" s="12" t="s">
        <v>89</v>
      </c>
      <c r="M104" s="3" t="str">
        <f t="shared" si="116"/>
        <v>The Royal Bournemouth And Christchurch Hospitals NHS Foundation Trust</v>
      </c>
      <c r="N104" s="13">
        <v>101</v>
      </c>
      <c r="O104" s="13">
        <f t="shared" si="117"/>
        <v>9</v>
      </c>
      <c r="P104" s="12" t="s">
        <v>60</v>
      </c>
      <c r="Q104" s="3" t="str">
        <f t="shared" si="118"/>
        <v>Dudley Group Of Hospitals NHS Trust</v>
      </c>
      <c r="R104" s="13"/>
      <c r="S104" s="12">
        <v>101</v>
      </c>
      <c r="T104" s="13">
        <f t="shared" si="119"/>
        <v>91</v>
      </c>
      <c r="U104" s="12" t="s">
        <v>49</v>
      </c>
      <c r="V104" s="3" t="str">
        <f t="shared" si="120"/>
        <v>Countess Of Chester Hospital NHS Foundation Trust</v>
      </c>
      <c r="W104" s="12">
        <v>101</v>
      </c>
      <c r="X104" s="13">
        <f t="shared" si="121"/>
        <v>43</v>
      </c>
      <c r="Y104" s="12" t="s">
        <v>85</v>
      </c>
      <c r="Z104" s="3" t="str">
        <f t="shared" si="122"/>
        <v>Royal United Hospital Bath NHS Trust</v>
      </c>
      <c r="AE104" s="3"/>
      <c r="AI104" s="3"/>
      <c r="AJ104" s="3"/>
      <c r="AK104" s="12">
        <v>101</v>
      </c>
      <c r="AL104" s="13">
        <f t="shared" si="123"/>
        <v>92</v>
      </c>
      <c r="AM104" s="12" t="s">
        <v>52</v>
      </c>
      <c r="AN104" s="3" t="str">
        <f t="shared" si="124"/>
        <v>Sandwell And West Birmingham Hospitals NHS Trust</v>
      </c>
      <c r="AO104" s="12">
        <v>101</v>
      </c>
      <c r="AP104" s="12">
        <f t="shared" si="125"/>
        <v>5</v>
      </c>
      <c r="AQ104" s="12" t="s">
        <v>56</v>
      </c>
      <c r="AR104" s="3" t="str">
        <f t="shared" si="126"/>
        <v>Queen Elizabeth Hospital NHS Trust</v>
      </c>
      <c r="AT104" s="12">
        <v>101</v>
      </c>
      <c r="AU104" s="13">
        <f t="shared" si="127"/>
        <v>109</v>
      </c>
      <c r="AV104" s="12" t="s">
        <v>102</v>
      </c>
      <c r="AW104" s="3" t="str">
        <f t="shared" si="92"/>
        <v>Tameside And Glossop Acute Services NHS Trust</v>
      </c>
      <c r="AX104" s="12">
        <v>101</v>
      </c>
      <c r="AY104" s="13">
        <f t="shared" si="128"/>
        <v>36</v>
      </c>
      <c r="AZ104" s="12" t="s">
        <v>100</v>
      </c>
      <c r="BA104" s="3" t="str">
        <f t="shared" si="129"/>
        <v>Northern Lincolnshire And Goole Hospitals NHS Trust</v>
      </c>
      <c r="BC104" s="12">
        <v>101</v>
      </c>
      <c r="BD104" s="13">
        <f t="shared" si="130"/>
        <v>134</v>
      </c>
      <c r="BE104" s="12" t="s">
        <v>162</v>
      </c>
      <c r="BF104" s="3" t="str">
        <f t="shared" si="131"/>
        <v>Royal Cornwall Hospitals NHS Trust</v>
      </c>
      <c r="BG104" s="12">
        <v>101</v>
      </c>
      <c r="BH104" s="13">
        <f t="shared" si="132"/>
        <v>123</v>
      </c>
      <c r="BI104" s="12" t="s">
        <v>89</v>
      </c>
      <c r="BJ104" s="3" t="str">
        <f t="shared" si="133"/>
        <v>The Royal Bournemouth And Christchurch Hospitals NHS Foundation Trust</v>
      </c>
      <c r="BL104" s="12">
        <v>101</v>
      </c>
      <c r="BM104" s="13">
        <f t="shared" si="134"/>
        <v>44</v>
      </c>
      <c r="BN104" s="12" t="s">
        <v>153</v>
      </c>
      <c r="BO104" s="3" t="str">
        <f t="shared" si="135"/>
        <v>West Hertfordshire Hospitals NHS Trust</v>
      </c>
      <c r="BP104" s="12">
        <v>101</v>
      </c>
      <c r="BQ104" s="13">
        <f t="shared" si="136"/>
        <v>49</v>
      </c>
      <c r="BR104" s="12" t="s">
        <v>108</v>
      </c>
      <c r="BS104" s="3" t="str">
        <f t="shared" si="137"/>
        <v>Royal Liverpool And Broadgreen University Hospital NHS Trust</v>
      </c>
      <c r="BT104" s="3"/>
      <c r="BU104" s="12">
        <v>101</v>
      </c>
      <c r="BV104" s="13">
        <f t="shared" si="138"/>
        <v>59</v>
      </c>
      <c r="BW104" s="12" t="s">
        <v>99</v>
      </c>
      <c r="BX104" s="3" t="str">
        <f t="shared" si="139"/>
        <v>Leeds Teaching Hospitals NHS Trust</v>
      </c>
      <c r="BY104" s="12">
        <v>101</v>
      </c>
      <c r="BZ104" s="13">
        <f t="shared" si="140"/>
        <v>65</v>
      </c>
      <c r="CA104" s="12" t="s">
        <v>112</v>
      </c>
      <c r="CB104" s="3" t="str">
        <f t="shared" si="141"/>
        <v>James Paget University Hospitals NHS Foundation Trust</v>
      </c>
      <c r="CD104" s="12">
        <v>101</v>
      </c>
      <c r="CE104" s="13">
        <f t="shared" si="142"/>
        <v>114</v>
      </c>
      <c r="CF104" s="12" t="s">
        <v>32</v>
      </c>
      <c r="CG104" s="3" t="str">
        <f t="shared" si="143"/>
        <v>Poole Hospital NHS Trust</v>
      </c>
      <c r="CH104" s="12">
        <v>101</v>
      </c>
      <c r="CI104" s="13">
        <f t="shared" si="144"/>
        <v>32</v>
      </c>
      <c r="CJ104" s="12" t="s">
        <v>157</v>
      </c>
      <c r="CK104" s="3" t="str">
        <f t="shared" si="145"/>
        <v>Wirral Hospital NHS Trust</v>
      </c>
    </row>
    <row r="105" spans="1:89">
      <c r="A105" s="12">
        <v>102</v>
      </c>
      <c r="B105" s="13">
        <f t="shared" si="111"/>
        <v>100</v>
      </c>
      <c r="C105" s="12" t="s">
        <v>29</v>
      </c>
      <c r="D105" s="3" t="str">
        <f t="shared" si="112"/>
        <v>North West London Hospitals NHS Trust</v>
      </c>
      <c r="E105" s="12">
        <v>102</v>
      </c>
      <c r="F105" s="13">
        <f t="shared" si="113"/>
        <v>8</v>
      </c>
      <c r="G105" s="12" t="s">
        <v>81</v>
      </c>
      <c r="H105" s="3" t="str">
        <f t="shared" si="114"/>
        <v>Lancashire Teaching Hospitals NHS Foundation Trust</v>
      </c>
      <c r="J105" s="13">
        <v>102</v>
      </c>
      <c r="K105" s="13">
        <f t="shared" si="115"/>
        <v>134</v>
      </c>
      <c r="L105" s="12" t="s">
        <v>34</v>
      </c>
      <c r="M105" s="3" t="str">
        <f t="shared" si="116"/>
        <v>The Newcastle Upon Tyne Hospitals NHS Foundation Trust</v>
      </c>
      <c r="N105" s="13">
        <v>102</v>
      </c>
      <c r="O105" s="13">
        <f t="shared" si="117"/>
        <v>31</v>
      </c>
      <c r="P105" s="12" t="s">
        <v>91</v>
      </c>
      <c r="Q105" s="3" t="str">
        <f t="shared" si="118"/>
        <v>Worcestershire Acute Hospitals NHS Trust</v>
      </c>
      <c r="R105" s="13"/>
      <c r="S105" s="12">
        <v>102</v>
      </c>
      <c r="T105" s="13">
        <f t="shared" si="119"/>
        <v>97</v>
      </c>
      <c r="U105" s="12" t="s">
        <v>167</v>
      </c>
      <c r="V105" s="3" t="str">
        <f t="shared" si="120"/>
        <v>Bolton Hospitals NHS Trust</v>
      </c>
      <c r="W105" s="12">
        <v>102</v>
      </c>
      <c r="X105" s="13">
        <f t="shared" si="121"/>
        <v>119</v>
      </c>
      <c r="Y105" s="12" t="s">
        <v>45</v>
      </c>
      <c r="Z105" s="3" t="str">
        <f t="shared" si="122"/>
        <v>St George's Healthcare NHS Trust</v>
      </c>
      <c r="AE105" s="3"/>
      <c r="AI105" s="3"/>
      <c r="AJ105" s="3"/>
      <c r="AK105" s="12">
        <v>102</v>
      </c>
      <c r="AL105" s="13">
        <f t="shared" si="123"/>
        <v>78</v>
      </c>
      <c r="AM105" s="12" t="s">
        <v>29</v>
      </c>
      <c r="AN105" s="3" t="str">
        <f t="shared" si="124"/>
        <v>North West London Hospitals NHS Trust</v>
      </c>
      <c r="AO105" s="12">
        <v>102</v>
      </c>
      <c r="AP105" s="12">
        <f t="shared" si="125"/>
        <v>11</v>
      </c>
      <c r="AQ105" s="12" t="s">
        <v>48</v>
      </c>
      <c r="AR105" s="3" t="str">
        <f t="shared" si="126"/>
        <v>Newham University Hospital NHS Trust</v>
      </c>
      <c r="AT105" s="12">
        <v>102</v>
      </c>
      <c r="AU105" s="13">
        <f t="shared" si="127"/>
        <v>137</v>
      </c>
      <c r="AV105" s="12" t="s">
        <v>120</v>
      </c>
      <c r="AW105" s="3" t="str">
        <f t="shared" si="92"/>
        <v>St Helens And Knowsley Hospitals NHS Trust</v>
      </c>
      <c r="AX105" s="12">
        <v>102</v>
      </c>
      <c r="AY105" s="13">
        <f t="shared" si="128"/>
        <v>86</v>
      </c>
      <c r="AZ105" s="12" t="s">
        <v>165</v>
      </c>
      <c r="BA105" s="3" t="str">
        <f t="shared" si="129"/>
        <v>Mayday Healthcare NHS Trust</v>
      </c>
      <c r="BC105" s="12">
        <v>102</v>
      </c>
      <c r="BD105" s="13">
        <f t="shared" si="130"/>
        <v>113</v>
      </c>
      <c r="BE105" s="12" t="s">
        <v>122</v>
      </c>
      <c r="BF105" s="3" t="str">
        <f t="shared" si="131"/>
        <v>Surrey And Sussex Healthcare NHS Trust</v>
      </c>
      <c r="BG105" s="12">
        <v>102</v>
      </c>
      <c r="BH105" s="13">
        <f t="shared" si="132"/>
        <v>22</v>
      </c>
      <c r="BI105" s="12" t="s">
        <v>47</v>
      </c>
      <c r="BJ105" s="3" t="str">
        <f t="shared" si="133"/>
        <v>North Hampshire Hospitals NHS Trust</v>
      </c>
      <c r="BL105" s="12">
        <v>102</v>
      </c>
      <c r="BM105" s="13">
        <f t="shared" si="134"/>
        <v>99</v>
      </c>
      <c r="BN105" s="12" t="s">
        <v>135</v>
      </c>
      <c r="BO105" s="3" t="str">
        <f t="shared" si="135"/>
        <v>Wrightington, Wigan And Leigh NHS Trust</v>
      </c>
      <c r="BP105" s="12">
        <v>102</v>
      </c>
      <c r="BQ105" s="13">
        <f t="shared" si="136"/>
        <v>135</v>
      </c>
      <c r="BR105" s="12" t="s">
        <v>105</v>
      </c>
      <c r="BS105" s="3" t="str">
        <f t="shared" si="137"/>
        <v>University Hospital Of South Manchester NHS Foundation Trust</v>
      </c>
      <c r="BT105" s="3"/>
      <c r="BU105" s="12">
        <v>102</v>
      </c>
      <c r="BV105" s="13">
        <f t="shared" si="138"/>
        <v>14</v>
      </c>
      <c r="BW105" s="12" t="s">
        <v>172</v>
      </c>
      <c r="BX105" s="3" t="str">
        <f t="shared" si="139"/>
        <v>Barnsley Hospital NHS Foundation Trust</v>
      </c>
      <c r="BY105" s="12">
        <v>102</v>
      </c>
      <c r="BZ105" s="13">
        <f t="shared" si="140"/>
        <v>108</v>
      </c>
      <c r="CA105" s="12" t="s">
        <v>46</v>
      </c>
      <c r="CB105" s="3" t="str">
        <f t="shared" si="141"/>
        <v>King's College Hospital NHS Foundation Trust</v>
      </c>
      <c r="CD105" s="12">
        <v>102</v>
      </c>
      <c r="CE105" s="13">
        <f t="shared" si="142"/>
        <v>42</v>
      </c>
      <c r="CF105" s="12" t="s">
        <v>153</v>
      </c>
      <c r="CG105" s="3" t="str">
        <f t="shared" si="143"/>
        <v>West Hertfordshire Hospitals NHS Trust</v>
      </c>
      <c r="CH105" s="12">
        <v>102</v>
      </c>
      <c r="CI105" s="13">
        <f t="shared" si="144"/>
        <v>30</v>
      </c>
      <c r="CJ105" s="12" t="s">
        <v>101</v>
      </c>
      <c r="CK105" s="3" t="str">
        <f t="shared" si="145"/>
        <v>Chelsea And Westminster Hospital NHS Foundation Trust</v>
      </c>
    </row>
    <row r="106" spans="1:89">
      <c r="A106" s="12">
        <v>103</v>
      </c>
      <c r="B106" s="13">
        <f t="shared" si="111"/>
        <v>94</v>
      </c>
      <c r="C106" s="12" t="s">
        <v>156</v>
      </c>
      <c r="D106" s="3" t="str">
        <f t="shared" si="112"/>
        <v>Oxford Radcliffe Hospitals NHS Trust</v>
      </c>
      <c r="E106" s="12">
        <v>103</v>
      </c>
      <c r="F106" s="13">
        <f t="shared" si="113"/>
        <v>30</v>
      </c>
      <c r="G106" s="12" t="s">
        <v>124</v>
      </c>
      <c r="H106" s="3" t="str">
        <f t="shared" si="114"/>
        <v>Kettering General Hospital NHS Trust</v>
      </c>
      <c r="J106" s="13">
        <v>103</v>
      </c>
      <c r="K106" s="13">
        <f t="shared" si="115"/>
        <v>106</v>
      </c>
      <c r="L106" s="12" t="s">
        <v>124</v>
      </c>
      <c r="M106" s="3" t="str">
        <f t="shared" si="116"/>
        <v>Kettering General Hospital NHS Trust</v>
      </c>
      <c r="N106" s="13">
        <v>103</v>
      </c>
      <c r="O106" s="13">
        <f t="shared" si="117"/>
        <v>101</v>
      </c>
      <c r="P106" s="12" t="s">
        <v>89</v>
      </c>
      <c r="Q106" s="3" t="str">
        <f t="shared" si="118"/>
        <v>The Royal Bournemouth And Christchurch Hospitals NHS Foundation Trust</v>
      </c>
      <c r="R106" s="13"/>
      <c r="S106" s="12">
        <v>103</v>
      </c>
      <c r="T106" s="13">
        <f t="shared" si="119"/>
        <v>124</v>
      </c>
      <c r="U106" s="12" t="s">
        <v>170</v>
      </c>
      <c r="V106" s="3" t="str">
        <f t="shared" si="120"/>
        <v>Peterborough And Stamford Hospitals NHS Foundation Trust</v>
      </c>
      <c r="W106" s="12">
        <v>103</v>
      </c>
      <c r="X106" s="13">
        <f t="shared" si="121"/>
        <v>130</v>
      </c>
      <c r="Y106" s="12" t="s">
        <v>128</v>
      </c>
      <c r="Z106" s="3" t="str">
        <f t="shared" si="122"/>
        <v>The Hillingdon Hospital NHS Trust</v>
      </c>
      <c r="AE106" s="3"/>
      <c r="AI106" s="3"/>
      <c r="AJ106" s="3"/>
      <c r="AK106" s="12">
        <v>103</v>
      </c>
      <c r="AL106" s="13">
        <f t="shared" si="123"/>
        <v>110</v>
      </c>
      <c r="AM106" s="12" t="s">
        <v>71</v>
      </c>
      <c r="AN106" s="3" t="str">
        <f t="shared" si="124"/>
        <v>East Lancashire Hospitals NHS Trust</v>
      </c>
      <c r="AO106" s="12">
        <v>103</v>
      </c>
      <c r="AP106" s="12">
        <f t="shared" si="125"/>
        <v>73</v>
      </c>
      <c r="AQ106" s="12" t="s">
        <v>73</v>
      </c>
      <c r="AR106" s="3" t="str">
        <f t="shared" si="126"/>
        <v>Homerton University Hospital NHS Foundation Trust</v>
      </c>
      <c r="AT106" s="12">
        <v>103</v>
      </c>
      <c r="AU106" s="13">
        <f t="shared" si="127"/>
        <v>47</v>
      </c>
      <c r="AV106" s="12" t="s">
        <v>35</v>
      </c>
      <c r="AW106" s="3" t="str">
        <f t="shared" si="92"/>
        <v>Plymouth Hospitals NHS Trust</v>
      </c>
      <c r="AX106" s="12">
        <v>103</v>
      </c>
      <c r="AY106" s="13">
        <f t="shared" si="128"/>
        <v>32</v>
      </c>
      <c r="AZ106" s="12" t="s">
        <v>91</v>
      </c>
      <c r="BA106" s="3" t="str">
        <f t="shared" si="129"/>
        <v>Worcestershire Acute Hospitals NHS Trust</v>
      </c>
      <c r="BC106" s="12">
        <v>103</v>
      </c>
      <c r="BD106" s="13">
        <f t="shared" si="130"/>
        <v>7</v>
      </c>
      <c r="BE106" s="12" t="s">
        <v>24</v>
      </c>
      <c r="BF106" s="3" t="str">
        <f t="shared" si="131"/>
        <v>South Devon Healthcare NHS Foundation Trust</v>
      </c>
      <c r="BG106" s="12">
        <v>103</v>
      </c>
      <c r="BH106" s="13">
        <f t="shared" si="132"/>
        <v>139</v>
      </c>
      <c r="BI106" s="12" t="s">
        <v>127</v>
      </c>
      <c r="BJ106" s="3" t="str">
        <f t="shared" si="133"/>
        <v>Whipps Cross University Hospital NHS Trust</v>
      </c>
      <c r="BL106" s="12">
        <v>103</v>
      </c>
      <c r="BM106" s="13">
        <f t="shared" si="134"/>
        <v>60</v>
      </c>
      <c r="BN106" s="12" t="s">
        <v>60</v>
      </c>
      <c r="BO106" s="3" t="str">
        <f t="shared" si="135"/>
        <v>Dudley Group Of Hospitals NHS Trust</v>
      </c>
      <c r="BP106" s="12">
        <v>103</v>
      </c>
      <c r="BQ106" s="13">
        <f t="shared" si="136"/>
        <v>58</v>
      </c>
      <c r="BR106" s="12" t="s">
        <v>165</v>
      </c>
      <c r="BS106" s="3" t="str">
        <f t="shared" si="137"/>
        <v>Mayday Healthcare NHS Trust</v>
      </c>
      <c r="BT106" s="3"/>
      <c r="BU106" s="12">
        <v>103</v>
      </c>
      <c r="BV106" s="13">
        <f t="shared" si="138"/>
        <v>84</v>
      </c>
      <c r="BW106" s="12" t="s">
        <v>113</v>
      </c>
      <c r="BX106" s="3" t="str">
        <f t="shared" si="139"/>
        <v>Calderdale And Huddersfield NHS Foundation Trust</v>
      </c>
      <c r="BY106" s="12">
        <v>103</v>
      </c>
      <c r="BZ106" s="13">
        <f t="shared" si="140"/>
        <v>130</v>
      </c>
      <c r="CA106" s="12" t="s">
        <v>131</v>
      </c>
      <c r="CB106" s="3" t="str">
        <f t="shared" si="141"/>
        <v>Mid Yorkshire Hospitals NHS Trust</v>
      </c>
      <c r="CD106" s="12">
        <v>103</v>
      </c>
      <c r="CE106" s="13">
        <f t="shared" si="142"/>
        <v>15</v>
      </c>
      <c r="CF106" s="12" t="s">
        <v>51</v>
      </c>
      <c r="CG106" s="3" t="str">
        <f t="shared" si="143"/>
        <v>Northern Devon Healthcare NHS Trust</v>
      </c>
      <c r="CH106" s="12">
        <v>103</v>
      </c>
      <c r="CI106" s="13">
        <f t="shared" si="144"/>
        <v>108</v>
      </c>
      <c r="CJ106" s="12" t="s">
        <v>151</v>
      </c>
      <c r="CK106" s="3" t="str">
        <f t="shared" si="145"/>
        <v>East Sussex Hospitals NHS Trust</v>
      </c>
    </row>
    <row r="107" spans="1:89">
      <c r="A107" s="12">
        <v>104</v>
      </c>
      <c r="B107" s="13">
        <f t="shared" si="111"/>
        <v>111</v>
      </c>
      <c r="C107" s="12" t="s">
        <v>22</v>
      </c>
      <c r="D107" s="3" t="str">
        <f t="shared" si="112"/>
        <v>University Hospital Birmingham NHS Foundation Trust</v>
      </c>
      <c r="E107" s="12">
        <v>104</v>
      </c>
      <c r="F107" s="13">
        <f t="shared" si="113"/>
        <v>36</v>
      </c>
      <c r="G107" s="12" t="s">
        <v>155</v>
      </c>
      <c r="H107" s="3" t="str">
        <f t="shared" si="114"/>
        <v>Milton Keynes General Hospital NHS Trust</v>
      </c>
      <c r="J107" s="13">
        <v>104</v>
      </c>
      <c r="K107" s="13">
        <f t="shared" si="115"/>
        <v>68</v>
      </c>
      <c r="L107" s="12" t="s">
        <v>93</v>
      </c>
      <c r="M107" s="3" t="str">
        <f t="shared" si="116"/>
        <v>Medway NHS Trust</v>
      </c>
      <c r="N107" s="13">
        <v>104</v>
      </c>
      <c r="O107" s="13">
        <f t="shared" si="117"/>
        <v>137</v>
      </c>
      <c r="P107" s="12" t="s">
        <v>125</v>
      </c>
      <c r="Q107" s="3" t="str">
        <f t="shared" si="118"/>
        <v>Royal Free Hampstead NHS Trust</v>
      </c>
      <c r="R107" s="13"/>
      <c r="S107" s="12">
        <v>104</v>
      </c>
      <c r="T107" s="13">
        <f t="shared" si="119"/>
        <v>33</v>
      </c>
      <c r="U107" s="12" t="s">
        <v>122</v>
      </c>
      <c r="V107" s="3" t="str">
        <f t="shared" si="120"/>
        <v>Surrey And Sussex Healthcare NHS Trust</v>
      </c>
      <c r="W107" s="12">
        <v>104</v>
      </c>
      <c r="X107" s="13">
        <f t="shared" si="121"/>
        <v>124</v>
      </c>
      <c r="Y107" s="12" t="s">
        <v>87</v>
      </c>
      <c r="Z107" s="3" t="str">
        <f t="shared" si="122"/>
        <v>Nottingham University Hospitals NHS Trust</v>
      </c>
      <c r="AE107" s="3"/>
      <c r="AI107" s="3"/>
      <c r="AJ107" s="3"/>
      <c r="AK107" s="12">
        <v>104</v>
      </c>
      <c r="AL107" s="13">
        <f t="shared" si="123"/>
        <v>120</v>
      </c>
      <c r="AM107" s="12" t="s">
        <v>54</v>
      </c>
      <c r="AN107" s="3" t="str">
        <f t="shared" si="124"/>
        <v>Luton And Dunstable Hospital NHS Foundation Trust</v>
      </c>
      <c r="AO107" s="12">
        <v>104</v>
      </c>
      <c r="AP107" s="12">
        <f t="shared" si="125"/>
        <v>78</v>
      </c>
      <c r="AQ107" s="12" t="s">
        <v>64</v>
      </c>
      <c r="AR107" s="3" t="str">
        <f t="shared" si="126"/>
        <v>North Bristol NHS Trust</v>
      </c>
      <c r="AT107" s="12">
        <v>104</v>
      </c>
      <c r="AU107" s="13">
        <f t="shared" si="127"/>
        <v>117</v>
      </c>
      <c r="AV107" s="12" t="s">
        <v>151</v>
      </c>
      <c r="AW107" s="3" t="str">
        <f t="shared" si="92"/>
        <v>East Sussex Hospitals NHS Trust</v>
      </c>
      <c r="AX107" s="12">
        <v>104</v>
      </c>
      <c r="AY107" s="13">
        <f t="shared" si="128"/>
        <v>83</v>
      </c>
      <c r="AZ107" s="12" t="s">
        <v>83</v>
      </c>
      <c r="BA107" s="3" t="str">
        <f t="shared" si="129"/>
        <v>Chesterfield Royal Hospital NHS Foundation Trust</v>
      </c>
      <c r="BC107" s="12">
        <v>104</v>
      </c>
      <c r="BD107" s="13">
        <f t="shared" si="130"/>
        <v>105</v>
      </c>
      <c r="BE107" s="12" t="s">
        <v>57</v>
      </c>
      <c r="BF107" s="3" t="str">
        <f t="shared" si="131"/>
        <v>University College London Hospitals NHS Foundation Trust</v>
      </c>
      <c r="BG107" s="12">
        <v>104</v>
      </c>
      <c r="BH107" s="13">
        <f t="shared" si="132"/>
        <v>25</v>
      </c>
      <c r="BI107" s="12" t="s">
        <v>124</v>
      </c>
      <c r="BJ107" s="3" t="str">
        <f t="shared" si="133"/>
        <v>Kettering General Hospital NHS Trust</v>
      </c>
      <c r="BL107" s="12">
        <v>104</v>
      </c>
      <c r="BM107" s="13">
        <f t="shared" si="134"/>
        <v>98</v>
      </c>
      <c r="BN107" s="12" t="s">
        <v>89</v>
      </c>
      <c r="BO107" s="3" t="str">
        <f t="shared" si="135"/>
        <v>The Royal Bournemouth And Christchurch Hospitals NHS Foundation Trust</v>
      </c>
      <c r="BP107" s="12">
        <v>104</v>
      </c>
      <c r="BQ107" s="13">
        <f t="shared" si="136"/>
        <v>55</v>
      </c>
      <c r="BR107" s="12" t="s">
        <v>106</v>
      </c>
      <c r="BS107" s="3" t="str">
        <f t="shared" si="137"/>
        <v>Royal Surrey County Hospital NHS Trust</v>
      </c>
      <c r="BT107" s="3"/>
      <c r="BU107" s="12">
        <v>104</v>
      </c>
      <c r="BV107" s="13">
        <f t="shared" si="138"/>
        <v>10</v>
      </c>
      <c r="BW107" s="12" t="s">
        <v>44</v>
      </c>
      <c r="BX107" s="3" t="str">
        <f t="shared" si="139"/>
        <v>University Hospital Of North Staffordshire NHS Trust</v>
      </c>
      <c r="BY107" s="12">
        <v>104</v>
      </c>
      <c r="BZ107" s="13">
        <f t="shared" si="140"/>
        <v>28</v>
      </c>
      <c r="CA107" s="12" t="s">
        <v>84</v>
      </c>
      <c r="CB107" s="3" t="str">
        <f t="shared" si="141"/>
        <v>County Durham And Darlington NHS Foundation Trust</v>
      </c>
      <c r="CD107" s="12">
        <v>104</v>
      </c>
      <c r="CE107" s="13">
        <f t="shared" si="142"/>
        <v>70</v>
      </c>
      <c r="CF107" s="12" t="s">
        <v>112</v>
      </c>
      <c r="CG107" s="3" t="str">
        <f t="shared" si="143"/>
        <v>James Paget University Hospitals NHS Foundation Trust</v>
      </c>
      <c r="CH107" s="12">
        <v>104</v>
      </c>
      <c r="CI107" s="13">
        <f t="shared" si="144"/>
        <v>137</v>
      </c>
      <c r="CJ107" s="12" t="s">
        <v>107</v>
      </c>
      <c r="CK107" s="3" t="str">
        <f t="shared" si="145"/>
        <v>Bradford Teaching Hospitals NHS Foundation Trust</v>
      </c>
    </row>
    <row r="108" spans="1:89">
      <c r="A108" s="12">
        <v>105</v>
      </c>
      <c r="B108" s="13">
        <f t="shared" si="111"/>
        <v>28</v>
      </c>
      <c r="C108" s="12" t="s">
        <v>127</v>
      </c>
      <c r="D108" s="3" t="str">
        <f t="shared" si="112"/>
        <v>Whipps Cross University Hospital NHS Trust</v>
      </c>
      <c r="E108" s="12">
        <v>105</v>
      </c>
      <c r="F108" s="13">
        <f t="shared" si="113"/>
        <v>85</v>
      </c>
      <c r="G108" s="12" t="s">
        <v>166</v>
      </c>
      <c r="H108" s="3" t="str">
        <f t="shared" si="114"/>
        <v>Dartford And Gravesham NHS Trust</v>
      </c>
      <c r="J108" s="13">
        <v>105</v>
      </c>
      <c r="K108" s="13">
        <f t="shared" si="115"/>
        <v>125</v>
      </c>
      <c r="L108" s="12" t="s">
        <v>114</v>
      </c>
      <c r="M108" s="3" t="str">
        <f t="shared" si="116"/>
        <v>Airedale NHS Trust</v>
      </c>
      <c r="N108" s="13">
        <v>105</v>
      </c>
      <c r="O108" s="13">
        <f t="shared" si="117"/>
        <v>122</v>
      </c>
      <c r="P108" s="12" t="s">
        <v>72</v>
      </c>
      <c r="Q108" s="3" t="str">
        <f t="shared" si="118"/>
        <v>Ealing Hospital NHS Trust</v>
      </c>
      <c r="R108" s="13"/>
      <c r="S108" s="12">
        <v>105</v>
      </c>
      <c r="T108" s="13">
        <f t="shared" si="119"/>
        <v>72</v>
      </c>
      <c r="U108" s="12" t="s">
        <v>97</v>
      </c>
      <c r="V108" s="3" t="str">
        <f t="shared" si="120"/>
        <v>West Middlesex University Hospital NHS Trust</v>
      </c>
      <c r="W108" s="12">
        <v>105</v>
      </c>
      <c r="X108" s="13">
        <f t="shared" si="121"/>
        <v>118</v>
      </c>
      <c r="Y108" s="12" t="s">
        <v>90</v>
      </c>
      <c r="Z108" s="3" t="str">
        <f t="shared" si="122"/>
        <v>Mid Essex Hospital Services NHS Trust</v>
      </c>
      <c r="AE108" s="3"/>
      <c r="AI108" s="3"/>
      <c r="AJ108" s="3"/>
      <c r="AK108" s="12">
        <v>105</v>
      </c>
      <c r="AL108" s="13">
        <f t="shared" si="123"/>
        <v>56</v>
      </c>
      <c r="AM108" s="12" t="s">
        <v>157</v>
      </c>
      <c r="AN108" s="3" t="str">
        <f t="shared" si="124"/>
        <v>Wirral Hospital NHS Trust</v>
      </c>
      <c r="AO108" s="12">
        <v>105</v>
      </c>
      <c r="AP108" s="12">
        <f t="shared" si="125"/>
        <v>93</v>
      </c>
      <c r="AQ108" s="12" t="s">
        <v>117</v>
      </c>
      <c r="AR108" s="3" t="str">
        <f t="shared" si="126"/>
        <v>Swindon And Marlborough NHS Trust</v>
      </c>
      <c r="AT108" s="12">
        <v>105</v>
      </c>
      <c r="AU108" s="13">
        <f t="shared" si="127"/>
        <v>64</v>
      </c>
      <c r="AV108" s="12" t="s">
        <v>73</v>
      </c>
      <c r="AW108" s="3" t="str">
        <f t="shared" si="92"/>
        <v>Homerton University Hospital NHS Foundation Trust</v>
      </c>
      <c r="AX108" s="12">
        <v>105</v>
      </c>
      <c r="AY108" s="13">
        <f t="shared" si="128"/>
        <v>16</v>
      </c>
      <c r="AZ108" s="12" t="s">
        <v>152</v>
      </c>
      <c r="BA108" s="3" t="str">
        <f t="shared" si="129"/>
        <v>Ipswich Hospital NHS Trust</v>
      </c>
      <c r="BC108" s="12">
        <v>105</v>
      </c>
      <c r="BD108" s="13">
        <f t="shared" si="130"/>
        <v>36</v>
      </c>
      <c r="BE108" s="12" t="s">
        <v>123</v>
      </c>
      <c r="BF108" s="3" t="str">
        <f t="shared" si="131"/>
        <v>Portsmouth Hospitals NHS Trust</v>
      </c>
      <c r="BG108" s="12">
        <v>105</v>
      </c>
      <c r="BH108" s="13">
        <f t="shared" si="132"/>
        <v>104</v>
      </c>
      <c r="BI108" s="12" t="s">
        <v>57</v>
      </c>
      <c r="BJ108" s="3" t="str">
        <f t="shared" si="133"/>
        <v>University College London Hospitals NHS Foundation Trust</v>
      </c>
      <c r="BL108" s="12">
        <v>105</v>
      </c>
      <c r="BM108" s="13">
        <f t="shared" si="134"/>
        <v>48</v>
      </c>
      <c r="BN108" s="12" t="s">
        <v>69</v>
      </c>
      <c r="BO108" s="3" t="str">
        <f t="shared" si="135"/>
        <v>Derby Hospitals NHS Foundation Trust</v>
      </c>
      <c r="BP108" s="12">
        <v>105</v>
      </c>
      <c r="BQ108" s="13">
        <f t="shared" si="136"/>
        <v>75</v>
      </c>
      <c r="BR108" s="12" t="s">
        <v>52</v>
      </c>
      <c r="BS108" s="3" t="str">
        <f t="shared" si="137"/>
        <v>Sandwell And West Birmingham Hospitals NHS Trust</v>
      </c>
      <c r="BT108" s="3"/>
      <c r="BU108" s="12">
        <v>105</v>
      </c>
      <c r="BV108" s="13">
        <f t="shared" si="138"/>
        <v>89</v>
      </c>
      <c r="BW108" s="12" t="s">
        <v>135</v>
      </c>
      <c r="BX108" s="3" t="str">
        <f t="shared" si="139"/>
        <v>Wrightington, Wigan And Leigh NHS Trust</v>
      </c>
      <c r="BY108" s="12">
        <v>105</v>
      </c>
      <c r="BZ108" s="13">
        <f t="shared" si="140"/>
        <v>120</v>
      </c>
      <c r="CA108" s="12" t="s">
        <v>129</v>
      </c>
      <c r="CB108" s="3" t="str">
        <f t="shared" si="141"/>
        <v>North Cumbria Acute Hospitals NHS Trust</v>
      </c>
      <c r="CD108" s="12">
        <v>105</v>
      </c>
      <c r="CE108" s="13">
        <f t="shared" si="142"/>
        <v>61</v>
      </c>
      <c r="CF108" s="12" t="s">
        <v>53</v>
      </c>
      <c r="CG108" s="3" t="str">
        <f t="shared" si="143"/>
        <v>Northampton General Hospital NHS Trust</v>
      </c>
      <c r="CH108" s="12">
        <v>105</v>
      </c>
      <c r="CI108" s="13">
        <f t="shared" si="144"/>
        <v>130</v>
      </c>
      <c r="CJ108" s="12" t="s">
        <v>133</v>
      </c>
      <c r="CK108" s="3" t="str">
        <f t="shared" si="145"/>
        <v>Barking, Havering And Redbridge Hospitals NHS Trust</v>
      </c>
    </row>
    <row r="109" spans="1:89">
      <c r="A109" s="12">
        <v>106</v>
      </c>
      <c r="B109" s="13">
        <f t="shared" si="111"/>
        <v>21</v>
      </c>
      <c r="C109" s="12" t="s">
        <v>43</v>
      </c>
      <c r="D109" s="3" t="str">
        <f t="shared" si="112"/>
        <v>Royal Berkshire Hospital NHS Foundation Trust</v>
      </c>
      <c r="E109" s="12">
        <v>106</v>
      </c>
      <c r="F109" s="13">
        <f t="shared" si="113"/>
        <v>63</v>
      </c>
      <c r="G109" s="12" t="s">
        <v>7</v>
      </c>
      <c r="H109" s="3" t="str">
        <f t="shared" si="114"/>
        <v>Gloucestershire Hospitals NHS Foundation Trust</v>
      </c>
      <c r="J109" s="13">
        <v>106</v>
      </c>
      <c r="K109" s="13">
        <f t="shared" si="115"/>
        <v>26</v>
      </c>
      <c r="L109" s="12" t="s">
        <v>164</v>
      </c>
      <c r="M109" s="3" t="str">
        <f t="shared" si="116"/>
        <v>East Cheshire NHS Trust</v>
      </c>
      <c r="N109" s="13">
        <v>106</v>
      </c>
      <c r="O109" s="13">
        <f t="shared" si="117"/>
        <v>103</v>
      </c>
      <c r="P109" s="12" t="s">
        <v>124</v>
      </c>
      <c r="Q109" s="3" t="str">
        <f t="shared" si="118"/>
        <v>Kettering General Hospital NHS Trust</v>
      </c>
      <c r="R109" s="13"/>
      <c r="S109" s="12">
        <v>106</v>
      </c>
      <c r="T109" s="13">
        <f t="shared" si="119"/>
        <v>75</v>
      </c>
      <c r="U109" s="12" t="s">
        <v>105</v>
      </c>
      <c r="V109" s="3" t="str">
        <f t="shared" si="120"/>
        <v>University Hospital Of South Manchester NHS Foundation Trust</v>
      </c>
      <c r="W109" s="12">
        <v>106</v>
      </c>
      <c r="X109" s="13">
        <f t="shared" si="121"/>
        <v>134</v>
      </c>
      <c r="Y109" s="12" t="s">
        <v>5</v>
      </c>
      <c r="Z109" s="3" t="str">
        <f t="shared" si="122"/>
        <v>Salford Royal NHS Foundation Trust</v>
      </c>
      <c r="AE109" s="3"/>
      <c r="AI109" s="3"/>
      <c r="AJ109" s="3"/>
      <c r="AK109" s="12">
        <v>106</v>
      </c>
      <c r="AL109" s="13">
        <f t="shared" si="123"/>
        <v>121</v>
      </c>
      <c r="AM109" s="12" t="s">
        <v>53</v>
      </c>
      <c r="AN109" s="3" t="str">
        <f t="shared" si="124"/>
        <v>Northampton General Hospital NHS Trust</v>
      </c>
      <c r="AO109" s="12">
        <v>106</v>
      </c>
      <c r="AP109" s="12">
        <f t="shared" si="125"/>
        <v>57</v>
      </c>
      <c r="AQ109" s="12" t="s">
        <v>118</v>
      </c>
      <c r="AR109" s="3" t="str">
        <f t="shared" si="126"/>
        <v>Sheffield Teaching Hospitals NHS Foundation Trust</v>
      </c>
      <c r="AT109" s="12">
        <v>106</v>
      </c>
      <c r="AU109" s="13">
        <f t="shared" si="127"/>
        <v>24</v>
      </c>
      <c r="AV109" s="12" t="s">
        <v>171</v>
      </c>
      <c r="AW109" s="3" t="str">
        <f t="shared" si="92"/>
        <v>South Tyneside NHS Foundation Trust</v>
      </c>
      <c r="AX109" s="12">
        <v>106</v>
      </c>
      <c r="AY109" s="13">
        <f t="shared" si="128"/>
        <v>45</v>
      </c>
      <c r="AZ109" s="12" t="s">
        <v>80</v>
      </c>
      <c r="BA109" s="3" t="str">
        <f t="shared" si="129"/>
        <v>Central Manchester And Manchester Children's University Hospitals NHS Trust</v>
      </c>
      <c r="BC109" s="12">
        <v>106</v>
      </c>
      <c r="BD109" s="13">
        <f t="shared" si="130"/>
        <v>139</v>
      </c>
      <c r="BE109" s="12" t="s">
        <v>157</v>
      </c>
      <c r="BF109" s="3" t="str">
        <f t="shared" si="131"/>
        <v>Wirral Hospital NHS Trust</v>
      </c>
      <c r="BG109" s="12">
        <v>106</v>
      </c>
      <c r="BH109" s="13">
        <f t="shared" si="132"/>
        <v>85</v>
      </c>
      <c r="BI109" s="12" t="s">
        <v>41</v>
      </c>
      <c r="BJ109" s="3" t="str">
        <f t="shared" si="133"/>
        <v>Guy's And St Thomas' NHS Foundation Trust</v>
      </c>
      <c r="BL109" s="12">
        <v>106</v>
      </c>
      <c r="BM109" s="13">
        <f t="shared" si="134"/>
        <v>85</v>
      </c>
      <c r="BN109" s="12" t="s">
        <v>1</v>
      </c>
      <c r="BO109" s="3" t="str">
        <f t="shared" si="135"/>
        <v>Sherwood Forest Hospitals NHS Foundation Trust</v>
      </c>
      <c r="BP109" s="12">
        <v>106</v>
      </c>
      <c r="BQ109" s="13">
        <f t="shared" si="136"/>
        <v>98</v>
      </c>
      <c r="BR109" s="12" t="s">
        <v>102</v>
      </c>
      <c r="BS109" s="3" t="str">
        <f t="shared" si="137"/>
        <v>Tameside And Glossop Acute Services NHS Trust</v>
      </c>
      <c r="BT109" s="3"/>
      <c r="BU109" s="12">
        <v>106</v>
      </c>
      <c r="BV109" s="13">
        <f t="shared" si="138"/>
        <v>122</v>
      </c>
      <c r="BW109" s="12" t="s">
        <v>64</v>
      </c>
      <c r="BX109" s="3" t="str">
        <f t="shared" si="139"/>
        <v>North Bristol NHS Trust</v>
      </c>
      <c r="BY109" s="12">
        <v>106</v>
      </c>
      <c r="BZ109" s="13">
        <f t="shared" si="140"/>
        <v>33</v>
      </c>
      <c r="CA109" s="12" t="s">
        <v>170</v>
      </c>
      <c r="CB109" s="3" t="str">
        <f t="shared" si="141"/>
        <v>Peterborough And Stamford Hospitals NHS Foundation Trust</v>
      </c>
      <c r="CD109" s="12">
        <v>106</v>
      </c>
      <c r="CE109" s="13">
        <f t="shared" si="142"/>
        <v>74</v>
      </c>
      <c r="CF109" s="12" t="s">
        <v>33</v>
      </c>
      <c r="CG109" s="3" t="str">
        <f t="shared" si="143"/>
        <v>Doncaster And Bassetlaw Hospitals NHS Foundation Trust</v>
      </c>
      <c r="CH109" s="12">
        <v>106</v>
      </c>
      <c r="CI109" s="13">
        <f t="shared" si="144"/>
        <v>39</v>
      </c>
      <c r="CJ109" s="12" t="s">
        <v>114</v>
      </c>
      <c r="CK109" s="3" t="str">
        <f t="shared" si="145"/>
        <v>Airedale NHS Trust</v>
      </c>
    </row>
    <row r="110" spans="1:89">
      <c r="A110" s="12">
        <v>107</v>
      </c>
      <c r="B110" s="13">
        <f t="shared" si="111"/>
        <v>67</v>
      </c>
      <c r="C110" s="12" t="s">
        <v>5</v>
      </c>
      <c r="D110" s="3" t="str">
        <f t="shared" si="112"/>
        <v>Salford Royal NHS Foundation Trust</v>
      </c>
      <c r="E110" s="12">
        <v>107</v>
      </c>
      <c r="F110" s="13">
        <f t="shared" si="113"/>
        <v>122</v>
      </c>
      <c r="G110" s="12" t="s">
        <v>118</v>
      </c>
      <c r="H110" s="3" t="str">
        <f t="shared" si="114"/>
        <v>Sheffield Teaching Hospitals NHS Foundation Trust</v>
      </c>
      <c r="J110" s="13">
        <v>107</v>
      </c>
      <c r="K110" s="13">
        <f t="shared" si="115"/>
        <v>42</v>
      </c>
      <c r="L110" s="12" t="s">
        <v>84</v>
      </c>
      <c r="M110" s="3" t="str">
        <f t="shared" si="116"/>
        <v>County Durham And Darlington NHS Foundation Trust</v>
      </c>
      <c r="N110" s="13">
        <v>107</v>
      </c>
      <c r="O110" s="13">
        <f t="shared" si="117"/>
        <v>53</v>
      </c>
      <c r="P110" s="12" t="s">
        <v>104</v>
      </c>
      <c r="Q110" s="3" t="str">
        <f t="shared" si="118"/>
        <v>Trafford Healthcare NHS Trust</v>
      </c>
      <c r="R110" s="13"/>
      <c r="S110" s="12">
        <v>107</v>
      </c>
      <c r="T110" s="13">
        <f t="shared" si="119"/>
        <v>47</v>
      </c>
      <c r="U110" s="12" t="s">
        <v>168</v>
      </c>
      <c r="V110" s="3" t="str">
        <f t="shared" si="120"/>
        <v>Norfolk And Norwich University Hospital NHS Trust</v>
      </c>
      <c r="W110" s="12">
        <v>107</v>
      </c>
      <c r="X110" s="13">
        <f t="shared" si="121"/>
        <v>109</v>
      </c>
      <c r="Y110" s="12" t="s">
        <v>166</v>
      </c>
      <c r="Z110" s="3" t="str">
        <f t="shared" si="122"/>
        <v>Dartford And Gravesham NHS Trust</v>
      </c>
      <c r="AE110" s="3"/>
      <c r="AI110" s="3"/>
      <c r="AJ110" s="3"/>
      <c r="AK110" s="12">
        <v>107</v>
      </c>
      <c r="AL110" s="13">
        <f t="shared" si="123"/>
        <v>128</v>
      </c>
      <c r="AM110" s="12" t="s">
        <v>111</v>
      </c>
      <c r="AN110" s="3" t="str">
        <f t="shared" si="124"/>
        <v>The Lewisham Hospital NHS Trust</v>
      </c>
      <c r="AO110" s="12">
        <v>107</v>
      </c>
      <c r="AP110" s="12">
        <f t="shared" si="125"/>
        <v>3</v>
      </c>
      <c r="AQ110" s="12" t="s">
        <v>32</v>
      </c>
      <c r="AR110" s="3" t="str">
        <f t="shared" si="126"/>
        <v>Poole Hospital NHS Trust</v>
      </c>
      <c r="AT110" s="12">
        <v>107</v>
      </c>
      <c r="AU110" s="13">
        <f t="shared" si="127"/>
        <v>50</v>
      </c>
      <c r="AV110" s="12" t="s">
        <v>121</v>
      </c>
      <c r="AW110" s="3" t="str">
        <f t="shared" si="92"/>
        <v>Southport And Ormskirk Hospital NHS Trust</v>
      </c>
      <c r="AX110" s="12">
        <v>107</v>
      </c>
      <c r="AY110" s="13">
        <f t="shared" si="128"/>
        <v>65</v>
      </c>
      <c r="AZ110" s="12" t="s">
        <v>103</v>
      </c>
      <c r="BA110" s="3" t="str">
        <f t="shared" si="129"/>
        <v>Stockport NHS Foundation Trust</v>
      </c>
      <c r="BC110" s="12">
        <v>107</v>
      </c>
      <c r="BD110" s="13">
        <f t="shared" si="130"/>
        <v>73</v>
      </c>
      <c r="BE110" s="12" t="s">
        <v>153</v>
      </c>
      <c r="BF110" s="3" t="str">
        <f t="shared" si="131"/>
        <v>West Hertfordshire Hospitals NHS Trust</v>
      </c>
      <c r="BG110" s="12">
        <v>107</v>
      </c>
      <c r="BH110" s="13">
        <f t="shared" si="132"/>
        <v>30</v>
      </c>
      <c r="BI110" s="12" t="s">
        <v>95</v>
      </c>
      <c r="BJ110" s="3" t="str">
        <f t="shared" si="133"/>
        <v>Bromley Hospitals NHS Trust</v>
      </c>
      <c r="BL110" s="12">
        <v>107</v>
      </c>
      <c r="BM110" s="13">
        <f t="shared" si="134"/>
        <v>135</v>
      </c>
      <c r="BN110" s="12" t="s">
        <v>83</v>
      </c>
      <c r="BO110" s="3" t="str">
        <f t="shared" si="135"/>
        <v>Chesterfield Royal Hospital NHS Foundation Trust</v>
      </c>
      <c r="BP110" s="12">
        <v>107</v>
      </c>
      <c r="BQ110" s="13">
        <f t="shared" si="136"/>
        <v>8</v>
      </c>
      <c r="BR110" s="12" t="s">
        <v>22</v>
      </c>
      <c r="BS110" s="3" t="str">
        <f t="shared" si="137"/>
        <v>University Hospital Birmingham NHS Foundation Trust</v>
      </c>
      <c r="BT110" s="3"/>
      <c r="BU110" s="12">
        <v>107</v>
      </c>
      <c r="BV110" s="13">
        <f t="shared" si="138"/>
        <v>82</v>
      </c>
      <c r="BW110" s="12" t="s">
        <v>163</v>
      </c>
      <c r="BX110" s="3" t="str">
        <f t="shared" si="139"/>
        <v>Burton Hospitals NHS Trust</v>
      </c>
      <c r="BY110" s="12">
        <v>107</v>
      </c>
      <c r="BZ110" s="13">
        <f t="shared" si="140"/>
        <v>124</v>
      </c>
      <c r="CA110" s="12" t="s">
        <v>110</v>
      </c>
      <c r="CB110" s="3" t="str">
        <f t="shared" si="141"/>
        <v>Northumbria Healthcare NHS Foundation Trust</v>
      </c>
      <c r="CD110" s="12">
        <v>107</v>
      </c>
      <c r="CE110" s="13">
        <f t="shared" si="142"/>
        <v>140</v>
      </c>
      <c r="CF110" s="12" t="s">
        <v>88</v>
      </c>
      <c r="CG110" s="3" t="str">
        <f t="shared" si="143"/>
        <v>University Hospitals Coventry And Warwickshire NHS</v>
      </c>
      <c r="CH110" s="12">
        <v>107</v>
      </c>
      <c r="CI110" s="13">
        <f t="shared" si="144"/>
        <v>118</v>
      </c>
      <c r="CJ110" s="12" t="s">
        <v>1</v>
      </c>
      <c r="CK110" s="3" t="str">
        <f t="shared" si="145"/>
        <v>Sherwood Forest Hospitals NHS Foundation Trust</v>
      </c>
    </row>
    <row r="111" spans="1:89">
      <c r="A111" s="12">
        <v>108</v>
      </c>
      <c r="B111" s="13">
        <f t="shared" si="111"/>
        <v>115</v>
      </c>
      <c r="C111" s="12" t="s">
        <v>64</v>
      </c>
      <c r="D111" s="3" t="str">
        <f t="shared" si="112"/>
        <v>North Bristol NHS Trust</v>
      </c>
      <c r="E111" s="12">
        <v>108</v>
      </c>
      <c r="F111" s="13">
        <f t="shared" si="113"/>
        <v>34</v>
      </c>
      <c r="G111" s="12" t="s">
        <v>173</v>
      </c>
      <c r="H111" s="3" t="str">
        <f t="shared" si="114"/>
        <v>Walsall Hospitals NHS Trust</v>
      </c>
      <c r="J111" s="13">
        <v>108</v>
      </c>
      <c r="K111" s="13">
        <f t="shared" si="115"/>
        <v>139</v>
      </c>
      <c r="L111" s="12" t="s">
        <v>134</v>
      </c>
      <c r="M111" s="3" t="str">
        <f t="shared" si="116"/>
        <v>United Lincolnshire Hospitals NHS Trust</v>
      </c>
      <c r="N111" s="13">
        <v>108</v>
      </c>
      <c r="O111" s="13">
        <f t="shared" si="117"/>
        <v>5</v>
      </c>
      <c r="P111" s="12" t="s">
        <v>52</v>
      </c>
      <c r="Q111" s="3" t="str">
        <f t="shared" si="118"/>
        <v>Sandwell And West Birmingham Hospitals NHS Trust</v>
      </c>
      <c r="R111" s="13"/>
      <c r="S111" s="12">
        <v>108</v>
      </c>
      <c r="T111" s="13">
        <f t="shared" si="119"/>
        <v>121</v>
      </c>
      <c r="U111" s="12" t="s">
        <v>162</v>
      </c>
      <c r="V111" s="3" t="str">
        <f t="shared" si="120"/>
        <v>Royal Cornwall Hospitals NHS Trust</v>
      </c>
      <c r="W111" s="12">
        <v>108</v>
      </c>
      <c r="X111" s="13">
        <f t="shared" si="121"/>
        <v>73</v>
      </c>
      <c r="Y111" s="12" t="s">
        <v>161</v>
      </c>
      <c r="Z111" s="3" t="str">
        <f t="shared" si="122"/>
        <v>The Royal Marsden NHS Foundation Trust</v>
      </c>
      <c r="AE111" s="3"/>
      <c r="AI111" s="3"/>
      <c r="AJ111" s="3"/>
      <c r="AK111" s="12">
        <v>108</v>
      </c>
      <c r="AL111" s="13">
        <f t="shared" si="123"/>
        <v>9</v>
      </c>
      <c r="AM111" s="12" t="s">
        <v>86</v>
      </c>
      <c r="AN111" s="3" t="str">
        <f t="shared" si="124"/>
        <v>Mid Staffordshire General Hospitals NHS Trust</v>
      </c>
      <c r="AO111" s="12">
        <v>108</v>
      </c>
      <c r="AP111" s="12">
        <f t="shared" si="125"/>
        <v>80</v>
      </c>
      <c r="AQ111" s="12" t="s">
        <v>100</v>
      </c>
      <c r="AR111" s="3" t="str">
        <f t="shared" si="126"/>
        <v>Northern Lincolnshire And Goole Hospitals NHS Trust</v>
      </c>
      <c r="AT111" s="12">
        <v>108</v>
      </c>
      <c r="AU111" s="13">
        <f t="shared" si="127"/>
        <v>36</v>
      </c>
      <c r="AV111" s="12" t="s">
        <v>4</v>
      </c>
      <c r="AW111" s="3" t="str">
        <f t="shared" si="92"/>
        <v>Hereford Hospitals NHS Trust</v>
      </c>
      <c r="AX111" s="12">
        <v>108</v>
      </c>
      <c r="AY111" s="13">
        <f t="shared" si="128"/>
        <v>128</v>
      </c>
      <c r="AZ111" s="12" t="s">
        <v>153</v>
      </c>
      <c r="BA111" s="3" t="str">
        <f t="shared" si="129"/>
        <v>West Hertfordshire Hospitals NHS Trust</v>
      </c>
      <c r="BC111" s="12">
        <v>108</v>
      </c>
      <c r="BD111" s="13">
        <f t="shared" si="130"/>
        <v>16</v>
      </c>
      <c r="BE111" s="12" t="s">
        <v>174</v>
      </c>
      <c r="BF111" s="3" t="str">
        <f t="shared" si="131"/>
        <v>Royal Liverpool Children’s NHS Trust</v>
      </c>
      <c r="BG111" s="12">
        <v>108</v>
      </c>
      <c r="BH111" s="13">
        <f t="shared" si="132"/>
        <v>80</v>
      </c>
      <c r="BI111" s="12" t="s">
        <v>120</v>
      </c>
      <c r="BJ111" s="3" t="str">
        <f t="shared" si="133"/>
        <v>St Helens And Knowsley Hospitals NHS Trust</v>
      </c>
      <c r="BL111" s="12">
        <v>108</v>
      </c>
      <c r="BM111" s="13">
        <f t="shared" si="134"/>
        <v>137</v>
      </c>
      <c r="BN111" s="12" t="s">
        <v>72</v>
      </c>
      <c r="BO111" s="3" t="str">
        <f t="shared" si="135"/>
        <v>Ealing Hospital NHS Trust</v>
      </c>
      <c r="BP111" s="12">
        <v>108</v>
      </c>
      <c r="BQ111" s="13">
        <f t="shared" si="136"/>
        <v>142</v>
      </c>
      <c r="BR111" s="12" t="s">
        <v>96</v>
      </c>
      <c r="BS111" s="3" t="str">
        <f t="shared" si="137"/>
        <v>The Whittington Hospital NHS Trust</v>
      </c>
      <c r="BT111" s="3"/>
      <c r="BU111" s="12">
        <v>108</v>
      </c>
      <c r="BV111" s="13">
        <f t="shared" si="138"/>
        <v>102</v>
      </c>
      <c r="BW111" s="12" t="s">
        <v>46</v>
      </c>
      <c r="BX111" s="3" t="str">
        <f t="shared" si="139"/>
        <v>King's College Hospital NHS Foundation Trust</v>
      </c>
      <c r="BY111" s="12">
        <v>108</v>
      </c>
      <c r="BZ111" s="13">
        <f t="shared" si="140"/>
        <v>18</v>
      </c>
      <c r="CA111" s="12" t="s">
        <v>40</v>
      </c>
      <c r="CB111" s="3" t="str">
        <f t="shared" si="141"/>
        <v>Scarborough And North East Yorkshire Health Care NHS Trust</v>
      </c>
      <c r="CD111" s="12">
        <v>108</v>
      </c>
      <c r="CE111" s="13">
        <f t="shared" si="142"/>
        <v>103</v>
      </c>
      <c r="CF111" s="12" t="s">
        <v>151</v>
      </c>
      <c r="CG111" s="3" t="str">
        <f t="shared" si="143"/>
        <v>East Sussex Hospitals NHS Trust</v>
      </c>
      <c r="CH111" s="12">
        <v>108</v>
      </c>
      <c r="CI111" s="13">
        <f t="shared" si="144"/>
        <v>115</v>
      </c>
      <c r="CJ111" s="12" t="s">
        <v>167</v>
      </c>
      <c r="CK111" s="3" t="str">
        <f t="shared" si="145"/>
        <v>Bolton Hospitals NHS Trust</v>
      </c>
    </row>
    <row r="112" spans="1:89">
      <c r="A112" s="12">
        <v>109</v>
      </c>
      <c r="B112" s="13">
        <f t="shared" si="111"/>
        <v>65</v>
      </c>
      <c r="C112" s="12" t="s">
        <v>16</v>
      </c>
      <c r="D112" s="3" t="str">
        <f t="shared" si="112"/>
        <v>Kingston Hospital NHS Trust</v>
      </c>
      <c r="E112" s="12">
        <v>109</v>
      </c>
      <c r="F112" s="13">
        <f t="shared" si="113"/>
        <v>129</v>
      </c>
      <c r="G112" s="12" t="s">
        <v>152</v>
      </c>
      <c r="H112" s="3" t="str">
        <f t="shared" si="114"/>
        <v>Ipswich Hospital NHS Trust</v>
      </c>
      <c r="J112" s="13">
        <v>109</v>
      </c>
      <c r="K112" s="13">
        <f t="shared" si="115"/>
        <v>44</v>
      </c>
      <c r="L112" s="12" t="s">
        <v>106</v>
      </c>
      <c r="M112" s="3" t="str">
        <f t="shared" si="116"/>
        <v>Royal Surrey County Hospital NHS Trust</v>
      </c>
      <c r="N112" s="13">
        <v>109</v>
      </c>
      <c r="O112" s="13">
        <f t="shared" si="117"/>
        <v>63</v>
      </c>
      <c r="P112" s="12" t="s">
        <v>45</v>
      </c>
      <c r="Q112" s="3" t="str">
        <f t="shared" si="118"/>
        <v>St George's Healthcare NHS Trust</v>
      </c>
      <c r="R112" s="13"/>
      <c r="S112" s="12">
        <v>109</v>
      </c>
      <c r="T112" s="13">
        <f t="shared" si="119"/>
        <v>107</v>
      </c>
      <c r="U112" s="12" t="s">
        <v>166</v>
      </c>
      <c r="V112" s="3" t="str">
        <f t="shared" si="120"/>
        <v>Dartford And Gravesham NHS Trust</v>
      </c>
      <c r="W112" s="12">
        <v>109</v>
      </c>
      <c r="X112" s="13">
        <f t="shared" si="121"/>
        <v>83</v>
      </c>
      <c r="Y112" s="12" t="s">
        <v>102</v>
      </c>
      <c r="Z112" s="3" t="str">
        <f t="shared" si="122"/>
        <v>Tameside And Glossop Acute Services NHS Trust</v>
      </c>
      <c r="AE112" s="3"/>
      <c r="AI112" s="3"/>
      <c r="AJ112" s="3"/>
      <c r="AK112" s="12">
        <v>109</v>
      </c>
      <c r="AL112" s="13">
        <f t="shared" si="123"/>
        <v>95</v>
      </c>
      <c r="AM112" s="12" t="s">
        <v>172</v>
      </c>
      <c r="AN112" s="3" t="str">
        <f t="shared" si="124"/>
        <v>Barnsley Hospital NHS Foundation Trust</v>
      </c>
      <c r="AO112" s="12">
        <v>109</v>
      </c>
      <c r="AP112" s="12">
        <f t="shared" si="125"/>
        <v>17</v>
      </c>
      <c r="AQ112" s="12" t="s">
        <v>68</v>
      </c>
      <c r="AR112" s="3" t="str">
        <f t="shared" si="126"/>
        <v>Imperial College Healthcare NHS Trust</v>
      </c>
      <c r="AT112" s="12">
        <v>109</v>
      </c>
      <c r="AU112" s="13">
        <f t="shared" si="127"/>
        <v>121</v>
      </c>
      <c r="AV112" s="12" t="s">
        <v>166</v>
      </c>
      <c r="AW112" s="3" t="str">
        <f t="shared" si="92"/>
        <v>Dartford And Gravesham NHS Trust</v>
      </c>
      <c r="AX112" s="12">
        <v>109</v>
      </c>
      <c r="AY112" s="13">
        <f t="shared" si="128"/>
        <v>101</v>
      </c>
      <c r="AZ112" s="12" t="s">
        <v>102</v>
      </c>
      <c r="BA112" s="3" t="str">
        <f t="shared" si="129"/>
        <v>Tameside And Glossop Acute Services NHS Trust</v>
      </c>
      <c r="BC112" s="12">
        <v>109</v>
      </c>
      <c r="BD112" s="13">
        <f t="shared" si="130"/>
        <v>15</v>
      </c>
      <c r="BE112" s="12" t="s">
        <v>86</v>
      </c>
      <c r="BF112" s="3" t="str">
        <f t="shared" si="131"/>
        <v>Mid Staffordshire General Hospitals NHS Trust</v>
      </c>
      <c r="BG112" s="12">
        <v>109</v>
      </c>
      <c r="BH112" s="13">
        <f t="shared" si="132"/>
        <v>138</v>
      </c>
      <c r="BI112" s="12" t="s">
        <v>119</v>
      </c>
      <c r="BJ112" s="3" t="str">
        <f t="shared" si="133"/>
        <v>East And North Hertfordshire NHS Trust</v>
      </c>
      <c r="BL112" s="12">
        <v>109</v>
      </c>
      <c r="BM112" s="13">
        <f t="shared" si="134"/>
        <v>77</v>
      </c>
      <c r="BN112" s="12" t="s">
        <v>46</v>
      </c>
      <c r="BO112" s="3" t="str">
        <f t="shared" si="135"/>
        <v>King's College Hospital NHS Foundation Trust</v>
      </c>
      <c r="BP112" s="12">
        <v>109</v>
      </c>
      <c r="BQ112" s="13">
        <f t="shared" si="136"/>
        <v>137</v>
      </c>
      <c r="BR112" s="12" t="s">
        <v>132</v>
      </c>
      <c r="BS112" s="3" t="str">
        <f t="shared" si="137"/>
        <v>Pennine Acute Hospitals NHS Trust</v>
      </c>
      <c r="BT112" s="3"/>
      <c r="BU112" s="12">
        <v>109</v>
      </c>
      <c r="BV112" s="13">
        <f t="shared" si="138"/>
        <v>44</v>
      </c>
      <c r="BW112" s="12" t="s">
        <v>166</v>
      </c>
      <c r="BX112" s="3" t="str">
        <f t="shared" si="139"/>
        <v>Dartford And Gravesham NHS Trust</v>
      </c>
      <c r="BY112" s="12">
        <v>109</v>
      </c>
      <c r="BZ112" s="13">
        <f t="shared" si="140"/>
        <v>136</v>
      </c>
      <c r="CA112" s="12" t="s">
        <v>133</v>
      </c>
      <c r="CB112" s="3" t="str">
        <f t="shared" si="141"/>
        <v>Barking, Havering And Redbridge Hospitals NHS Trust</v>
      </c>
      <c r="CD112" s="12">
        <v>109</v>
      </c>
      <c r="CE112" s="13">
        <f t="shared" si="142"/>
        <v>25</v>
      </c>
      <c r="CF112" s="12" t="s">
        <v>125</v>
      </c>
      <c r="CG112" s="3" t="str">
        <f t="shared" si="143"/>
        <v>Royal Free Hampstead NHS Trust</v>
      </c>
      <c r="CH112" s="12">
        <v>109</v>
      </c>
      <c r="CI112" s="13">
        <f t="shared" si="144"/>
        <v>131</v>
      </c>
      <c r="CJ112" s="12" t="s">
        <v>66</v>
      </c>
      <c r="CK112" s="3" t="str">
        <f t="shared" si="145"/>
        <v>Buckinghamshire Hospitals NHS Trust</v>
      </c>
    </row>
    <row r="113" spans="1:89">
      <c r="A113" s="12">
        <v>110</v>
      </c>
      <c r="B113" s="13">
        <f t="shared" si="111"/>
        <v>120</v>
      </c>
      <c r="C113" s="12" t="s">
        <v>53</v>
      </c>
      <c r="D113" s="3" t="str">
        <f t="shared" si="112"/>
        <v>Northampton General Hospital NHS Trust</v>
      </c>
      <c r="E113" s="12">
        <v>110</v>
      </c>
      <c r="F113" s="13">
        <f t="shared" si="113"/>
        <v>21</v>
      </c>
      <c r="G113" s="12" t="s">
        <v>120</v>
      </c>
      <c r="H113" s="3" t="str">
        <f t="shared" si="114"/>
        <v>St Helens And Knowsley Hospitals NHS Trust</v>
      </c>
      <c r="J113" s="13">
        <v>110</v>
      </c>
      <c r="K113" s="13">
        <f t="shared" si="115"/>
        <v>73</v>
      </c>
      <c r="L113" s="12" t="s">
        <v>109</v>
      </c>
      <c r="M113" s="3" t="str">
        <f t="shared" si="116"/>
        <v>Basildon And Thurrock University Hospitals NHS Foundation Trust</v>
      </c>
      <c r="N113" s="13">
        <v>110</v>
      </c>
      <c r="O113" s="13">
        <f t="shared" si="117"/>
        <v>65</v>
      </c>
      <c r="P113" s="12" t="s">
        <v>129</v>
      </c>
      <c r="Q113" s="3" t="str">
        <f t="shared" si="118"/>
        <v>North Cumbria Acute Hospitals NHS Trust</v>
      </c>
      <c r="R113" s="13"/>
      <c r="S113" s="12">
        <v>110</v>
      </c>
      <c r="T113" s="13">
        <f t="shared" si="119"/>
        <v>67</v>
      </c>
      <c r="U113" s="12" t="s">
        <v>173</v>
      </c>
      <c r="V113" s="3" t="str">
        <f t="shared" si="120"/>
        <v>Walsall Hospitals NHS Trust</v>
      </c>
      <c r="W113" s="12">
        <v>110</v>
      </c>
      <c r="X113" s="13">
        <f t="shared" si="121"/>
        <v>117</v>
      </c>
      <c r="Y113" s="12" t="s">
        <v>134</v>
      </c>
      <c r="Z113" s="3" t="str">
        <f t="shared" si="122"/>
        <v>United Lincolnshire Hospitals NHS Trust</v>
      </c>
      <c r="AE113" s="3"/>
      <c r="AI113" s="3"/>
      <c r="AJ113" s="3"/>
      <c r="AK113" s="12">
        <v>110</v>
      </c>
      <c r="AL113" s="13">
        <f t="shared" si="123"/>
        <v>126</v>
      </c>
      <c r="AM113" s="12" t="s">
        <v>121</v>
      </c>
      <c r="AN113" s="3" t="str">
        <f t="shared" si="124"/>
        <v>Southport And Ormskirk Hospital NHS Trust</v>
      </c>
      <c r="AO113" s="12">
        <v>110</v>
      </c>
      <c r="AP113" s="12">
        <f t="shared" si="125"/>
        <v>103</v>
      </c>
      <c r="AQ113" s="12" t="s">
        <v>71</v>
      </c>
      <c r="AR113" s="3" t="str">
        <f t="shared" si="126"/>
        <v>East Lancashire Hospitals NHS Trust</v>
      </c>
      <c r="AT113" s="12">
        <v>110</v>
      </c>
      <c r="AU113" s="13">
        <f t="shared" si="127"/>
        <v>85</v>
      </c>
      <c r="AV113" s="12" t="s">
        <v>86</v>
      </c>
      <c r="AW113" s="3" t="str">
        <f t="shared" si="92"/>
        <v>Mid Staffordshire General Hospitals NHS Trust</v>
      </c>
      <c r="AX113" s="12">
        <v>110</v>
      </c>
      <c r="AY113" s="13">
        <f t="shared" si="128"/>
        <v>12</v>
      </c>
      <c r="AZ113" s="12" t="s">
        <v>39</v>
      </c>
      <c r="BA113" s="3" t="str">
        <f t="shared" si="129"/>
        <v>Bedford Hospital NHS Trust</v>
      </c>
      <c r="BC113" s="12">
        <v>110</v>
      </c>
      <c r="BD113" s="13">
        <f t="shared" si="130"/>
        <v>135</v>
      </c>
      <c r="BE113" s="12" t="s">
        <v>135</v>
      </c>
      <c r="BF113" s="3" t="str">
        <f t="shared" si="131"/>
        <v>Wrightington, Wigan And Leigh NHS Trust</v>
      </c>
      <c r="BG113" s="12">
        <v>110</v>
      </c>
      <c r="BH113" s="13">
        <f t="shared" si="132"/>
        <v>135</v>
      </c>
      <c r="BI113" s="12" t="s">
        <v>72</v>
      </c>
      <c r="BJ113" s="3" t="str">
        <f t="shared" si="133"/>
        <v>Ealing Hospital NHS Trust</v>
      </c>
      <c r="BL113" s="12">
        <v>110</v>
      </c>
      <c r="BM113" s="13">
        <f t="shared" si="134"/>
        <v>128</v>
      </c>
      <c r="BN113" s="12" t="s">
        <v>131</v>
      </c>
      <c r="BO113" s="3" t="str">
        <f t="shared" si="135"/>
        <v>Mid Yorkshire Hospitals NHS Trust</v>
      </c>
      <c r="BP113" s="12">
        <v>110</v>
      </c>
      <c r="BQ113" s="13">
        <f t="shared" si="136"/>
        <v>56</v>
      </c>
      <c r="BR113" s="12" t="s">
        <v>23</v>
      </c>
      <c r="BS113" s="3" t="str">
        <f t="shared" si="137"/>
        <v>Salisbury NHS Foundation Trust</v>
      </c>
      <c r="BT113" s="3"/>
      <c r="BU113" s="12">
        <v>110</v>
      </c>
      <c r="BV113" s="13">
        <f t="shared" si="138"/>
        <v>12</v>
      </c>
      <c r="BW113" s="12" t="s">
        <v>151</v>
      </c>
      <c r="BX113" s="3" t="str">
        <f t="shared" si="139"/>
        <v>East Sussex Hospitals NHS Trust</v>
      </c>
      <c r="BY113" s="12">
        <v>110</v>
      </c>
      <c r="BZ113" s="13">
        <f t="shared" si="140"/>
        <v>118</v>
      </c>
      <c r="CA113" s="12" t="s">
        <v>122</v>
      </c>
      <c r="CB113" s="3" t="str">
        <f t="shared" si="141"/>
        <v>Surrey And Sussex Healthcare NHS Trust</v>
      </c>
      <c r="CD113" s="12">
        <v>110</v>
      </c>
      <c r="CE113" s="13">
        <f t="shared" si="142"/>
        <v>58</v>
      </c>
      <c r="CF113" s="12" t="s">
        <v>19</v>
      </c>
      <c r="CG113" s="3" t="str">
        <f t="shared" si="143"/>
        <v>Southampton University Hospitals NHS Trust</v>
      </c>
      <c r="CH113" s="12">
        <v>110</v>
      </c>
      <c r="CI113" s="13">
        <f t="shared" si="144"/>
        <v>19</v>
      </c>
      <c r="CJ113" s="12" t="s">
        <v>7</v>
      </c>
      <c r="CK113" s="3" t="str">
        <f t="shared" si="145"/>
        <v>Gloucestershire Hospitals NHS Foundation Trust</v>
      </c>
    </row>
    <row r="114" spans="1:89">
      <c r="A114" s="12">
        <v>111</v>
      </c>
      <c r="B114" s="13">
        <f t="shared" si="111"/>
        <v>127</v>
      </c>
      <c r="C114" s="12" t="s">
        <v>63</v>
      </c>
      <c r="D114" s="3" t="str">
        <f t="shared" si="112"/>
        <v>The Rotherham NHS Foundation Trust</v>
      </c>
      <c r="E114" s="12">
        <v>111</v>
      </c>
      <c r="F114" s="13">
        <f t="shared" si="113"/>
        <v>104</v>
      </c>
      <c r="G114" s="12" t="s">
        <v>22</v>
      </c>
      <c r="H114" s="3" t="str">
        <f t="shared" si="114"/>
        <v>University Hospital Birmingham NHS Foundation Trust</v>
      </c>
      <c r="J114" s="13">
        <v>111</v>
      </c>
      <c r="K114" s="13">
        <f t="shared" si="115"/>
        <v>70</v>
      </c>
      <c r="L114" s="12" t="s">
        <v>112</v>
      </c>
      <c r="M114" s="3" t="str">
        <f t="shared" si="116"/>
        <v>James Paget University Hospitals NHS Foundation Trust</v>
      </c>
      <c r="N114" s="13">
        <v>111</v>
      </c>
      <c r="O114" s="13">
        <f t="shared" si="117"/>
        <v>22</v>
      </c>
      <c r="P114" s="12" t="s">
        <v>71</v>
      </c>
      <c r="Q114" s="3" t="str">
        <f t="shared" si="118"/>
        <v>East Lancashire Hospitals NHS Trust</v>
      </c>
      <c r="R114" s="13"/>
      <c r="S114" s="12">
        <v>111</v>
      </c>
      <c r="T114" s="13">
        <f t="shared" si="119"/>
        <v>76</v>
      </c>
      <c r="U114" s="12" t="s">
        <v>110</v>
      </c>
      <c r="V114" s="3" t="str">
        <f t="shared" si="120"/>
        <v>Northumbria Healthcare NHS Foundation Trust</v>
      </c>
      <c r="W114" s="12">
        <v>111</v>
      </c>
      <c r="X114" s="13">
        <f t="shared" si="121"/>
        <v>1</v>
      </c>
      <c r="Y114" s="12" t="s">
        <v>3</v>
      </c>
      <c r="Z114" s="3" t="str">
        <f t="shared" si="122"/>
        <v>Blackpool, Fylde And Wyre Hospitals NHS Trust</v>
      </c>
      <c r="AE114" s="3"/>
      <c r="AI114" s="3"/>
      <c r="AJ114" s="3"/>
      <c r="AK114" s="12">
        <v>111</v>
      </c>
      <c r="AL114" s="13">
        <f t="shared" si="123"/>
        <v>135</v>
      </c>
      <c r="AM114" s="12" t="s">
        <v>61</v>
      </c>
      <c r="AN114" s="3" t="str">
        <f t="shared" si="124"/>
        <v>West Dorset General Hospitals NHS Trust</v>
      </c>
      <c r="AO114" s="12">
        <v>111</v>
      </c>
      <c r="AP114" s="12">
        <f t="shared" si="125"/>
        <v>12</v>
      </c>
      <c r="AQ114" s="12" t="s">
        <v>98</v>
      </c>
      <c r="AR114" s="3" t="str">
        <f t="shared" si="126"/>
        <v>North Middlesex University Hospital NHS Trust</v>
      </c>
      <c r="AT114" s="12">
        <v>111</v>
      </c>
      <c r="AU114" s="13">
        <f t="shared" si="127"/>
        <v>134</v>
      </c>
      <c r="AV114" s="12" t="s">
        <v>22</v>
      </c>
      <c r="AW114" s="3" t="str">
        <f t="shared" si="92"/>
        <v>University Hospital Birmingham NHS Foundation Trust</v>
      </c>
      <c r="AX114" s="12">
        <v>111</v>
      </c>
      <c r="AY114" s="13">
        <f t="shared" si="128"/>
        <v>93</v>
      </c>
      <c r="AZ114" s="12" t="s">
        <v>160</v>
      </c>
      <c r="BA114" s="3" t="str">
        <f t="shared" si="129"/>
        <v>The Princess Alexandra Hospital NHS Trust</v>
      </c>
      <c r="BC114" s="12">
        <v>111</v>
      </c>
      <c r="BD114" s="13">
        <f t="shared" si="130"/>
        <v>130</v>
      </c>
      <c r="BE114" s="12" t="s">
        <v>115</v>
      </c>
      <c r="BF114" s="3" t="str">
        <f t="shared" si="131"/>
        <v>Hull And East Yorkshire Hospitals NHS Trust</v>
      </c>
      <c r="BG114" s="12">
        <v>111</v>
      </c>
      <c r="BH114" s="13">
        <f t="shared" si="132"/>
        <v>5</v>
      </c>
      <c r="BI114" s="12" t="s">
        <v>19</v>
      </c>
      <c r="BJ114" s="3" t="str">
        <f t="shared" si="133"/>
        <v>Southampton University Hospitals NHS Trust</v>
      </c>
      <c r="BL114" s="12">
        <v>111</v>
      </c>
      <c r="BM114" s="13">
        <f t="shared" si="134"/>
        <v>113</v>
      </c>
      <c r="BN114" s="12" t="s">
        <v>115</v>
      </c>
      <c r="BO114" s="3" t="str">
        <f t="shared" si="135"/>
        <v>Hull And East Yorkshire Hospitals NHS Trust</v>
      </c>
      <c r="BP114" s="12">
        <v>111</v>
      </c>
      <c r="BQ114" s="13">
        <f t="shared" si="136"/>
        <v>126</v>
      </c>
      <c r="BR114" s="12" t="s">
        <v>169</v>
      </c>
      <c r="BS114" s="3" t="str">
        <f t="shared" si="137"/>
        <v>Robert Jones &amp; Agnes Hunt Orthopaedic and District Hospital NHS Trust</v>
      </c>
      <c r="BT114" s="3"/>
      <c r="BU114" s="12">
        <v>111</v>
      </c>
      <c r="BV114" s="13">
        <f t="shared" si="138"/>
        <v>95</v>
      </c>
      <c r="BW114" s="12" t="s">
        <v>132</v>
      </c>
      <c r="BX114" s="3" t="str">
        <f t="shared" si="139"/>
        <v>Pennine Acute Hospitals NHS Trust</v>
      </c>
      <c r="BY114" s="12">
        <v>111</v>
      </c>
      <c r="BZ114" s="13">
        <f t="shared" si="140"/>
        <v>51</v>
      </c>
      <c r="CA114" s="12" t="s">
        <v>123</v>
      </c>
      <c r="CB114" s="3" t="str">
        <f t="shared" si="141"/>
        <v>Portsmouth Hospitals NHS Trust</v>
      </c>
      <c r="CD114" s="12">
        <v>111</v>
      </c>
      <c r="CE114" s="13">
        <f t="shared" si="142"/>
        <v>148</v>
      </c>
      <c r="CF114" s="12" t="s">
        <v>89</v>
      </c>
      <c r="CG114" s="3" t="str">
        <f t="shared" si="143"/>
        <v>The Royal Bournemouth And Christchurch Hospitals NHS Foundation Trust</v>
      </c>
      <c r="CH114" s="12">
        <v>111</v>
      </c>
      <c r="CI114" s="13">
        <f t="shared" si="144"/>
        <v>121</v>
      </c>
      <c r="CJ114" s="12" t="s">
        <v>95</v>
      </c>
      <c r="CK114" s="3" t="str">
        <f t="shared" si="145"/>
        <v>Bromley Hospitals NHS Trust</v>
      </c>
    </row>
    <row r="115" spans="1:89">
      <c r="A115" s="12">
        <v>112</v>
      </c>
      <c r="B115" s="13">
        <f t="shared" si="111"/>
        <v>41</v>
      </c>
      <c r="C115" s="12" t="s">
        <v>125</v>
      </c>
      <c r="D115" s="3" t="str">
        <f t="shared" si="112"/>
        <v>Royal Free Hampstead NHS Trust</v>
      </c>
      <c r="E115" s="12">
        <v>112</v>
      </c>
      <c r="F115" s="13">
        <f t="shared" si="113"/>
        <v>121</v>
      </c>
      <c r="G115" s="12" t="s">
        <v>153</v>
      </c>
      <c r="H115" s="3" t="str">
        <f t="shared" si="114"/>
        <v>West Hertfordshire Hospitals NHS Trust</v>
      </c>
      <c r="J115" s="13">
        <v>112</v>
      </c>
      <c r="K115" s="13">
        <f t="shared" si="115"/>
        <v>59</v>
      </c>
      <c r="L115" s="12" t="s">
        <v>128</v>
      </c>
      <c r="M115" s="3" t="str">
        <f t="shared" si="116"/>
        <v>The Hillingdon Hospital NHS Trust</v>
      </c>
      <c r="N115" s="13">
        <v>112</v>
      </c>
      <c r="O115" s="13">
        <f t="shared" si="117"/>
        <v>33</v>
      </c>
      <c r="P115" s="12" t="s">
        <v>5</v>
      </c>
      <c r="Q115" s="3" t="str">
        <f t="shared" si="118"/>
        <v>Salford Royal NHS Foundation Trust</v>
      </c>
      <c r="R115" s="13"/>
      <c r="S115" s="12">
        <v>112</v>
      </c>
      <c r="T115" s="13">
        <f t="shared" si="119"/>
        <v>118</v>
      </c>
      <c r="U115" s="12" t="s">
        <v>57</v>
      </c>
      <c r="V115" s="3" t="str">
        <f t="shared" si="120"/>
        <v>University College London Hospitals NHS Foundation Trust</v>
      </c>
      <c r="W115" s="12">
        <v>112</v>
      </c>
      <c r="X115" s="13">
        <f t="shared" si="121"/>
        <v>74</v>
      </c>
      <c r="Y115" s="12" t="s">
        <v>108</v>
      </c>
      <c r="Z115" s="3" t="str">
        <f t="shared" si="122"/>
        <v>Royal Liverpool And Broadgreen University Hospital NHS Trust</v>
      </c>
      <c r="AE115" s="3"/>
      <c r="AI115" s="3"/>
      <c r="AJ115" s="3"/>
      <c r="AK115" s="12">
        <v>112</v>
      </c>
      <c r="AL115" s="13">
        <f t="shared" si="123"/>
        <v>61</v>
      </c>
      <c r="AM115" s="12" t="s">
        <v>45</v>
      </c>
      <c r="AN115" s="3" t="str">
        <f t="shared" si="124"/>
        <v>St George's Healthcare NHS Trust</v>
      </c>
      <c r="AO115" s="12">
        <v>112</v>
      </c>
      <c r="AP115" s="12">
        <f t="shared" si="125"/>
        <v>64</v>
      </c>
      <c r="AQ115" s="12" t="s">
        <v>62</v>
      </c>
      <c r="AR115" s="3" t="str">
        <f t="shared" si="126"/>
        <v>Yeovil District Hospital NHS Foundation Trust</v>
      </c>
      <c r="AT115" s="12">
        <v>112</v>
      </c>
      <c r="AU115" s="13">
        <f t="shared" si="127"/>
        <v>83</v>
      </c>
      <c r="AV115" s="12" t="s">
        <v>122</v>
      </c>
      <c r="AW115" s="3" t="str">
        <f t="shared" si="92"/>
        <v>Surrey And Sussex Healthcare NHS Trust</v>
      </c>
      <c r="AX115" s="12">
        <v>112</v>
      </c>
      <c r="AY115" s="13">
        <f t="shared" si="128"/>
        <v>87</v>
      </c>
      <c r="AZ115" s="12" t="s">
        <v>34</v>
      </c>
      <c r="BA115" s="3" t="str">
        <f t="shared" si="129"/>
        <v>The Newcastle Upon Tyne Hospitals NHS Foundation Trust</v>
      </c>
      <c r="BC115" s="12">
        <v>112</v>
      </c>
      <c r="BD115" s="13">
        <f t="shared" si="130"/>
        <v>17</v>
      </c>
      <c r="BE115" s="12" t="s">
        <v>111</v>
      </c>
      <c r="BF115" s="3" t="str">
        <f t="shared" si="131"/>
        <v>The Lewisham Hospital NHS Trust</v>
      </c>
      <c r="BG115" s="12">
        <v>112</v>
      </c>
      <c r="BH115" s="13">
        <f t="shared" si="132"/>
        <v>72</v>
      </c>
      <c r="BI115" s="12" t="s">
        <v>63</v>
      </c>
      <c r="BJ115" s="3" t="str">
        <f t="shared" si="133"/>
        <v>The Rotherham NHS Foundation Trust</v>
      </c>
      <c r="BL115" s="12">
        <v>112</v>
      </c>
      <c r="BM115" s="13">
        <f t="shared" si="134"/>
        <v>64</v>
      </c>
      <c r="BN115" s="12" t="s">
        <v>5</v>
      </c>
      <c r="BO115" s="3" t="str">
        <f t="shared" si="135"/>
        <v>Salford Royal NHS Foundation Trust</v>
      </c>
      <c r="BP115" s="12">
        <v>112</v>
      </c>
      <c r="BQ115" s="13">
        <f t="shared" si="136"/>
        <v>50</v>
      </c>
      <c r="BR115" s="12" t="s">
        <v>163</v>
      </c>
      <c r="BS115" s="3" t="str">
        <f t="shared" si="137"/>
        <v>Burton Hospitals NHS Trust</v>
      </c>
      <c r="BT115" s="3"/>
      <c r="BU115" s="12">
        <v>112</v>
      </c>
      <c r="BV115" s="13">
        <f t="shared" si="138"/>
        <v>5</v>
      </c>
      <c r="BW115" s="12" t="s">
        <v>20</v>
      </c>
      <c r="BX115" s="3" t="str">
        <f t="shared" si="139"/>
        <v>Worthing And Southlands Hospitals NHS Trust</v>
      </c>
      <c r="BY115" s="12">
        <v>112</v>
      </c>
      <c r="BZ115" s="13">
        <f t="shared" si="140"/>
        <v>29</v>
      </c>
      <c r="CA115" s="12" t="s">
        <v>62</v>
      </c>
      <c r="CB115" s="3" t="str">
        <f t="shared" si="141"/>
        <v>Yeovil District Hospital NHS Foundation Trust</v>
      </c>
      <c r="CD115" s="12">
        <v>112</v>
      </c>
      <c r="CE115" s="13">
        <f t="shared" si="142"/>
        <v>28</v>
      </c>
      <c r="CF115" s="12" t="s">
        <v>171</v>
      </c>
      <c r="CG115" s="3" t="str">
        <f t="shared" si="143"/>
        <v>South Tyneside NHS Foundation Trust</v>
      </c>
      <c r="CH115" s="12">
        <v>112</v>
      </c>
      <c r="CI115" s="13">
        <f t="shared" si="144"/>
        <v>100</v>
      </c>
      <c r="CJ115" s="12" t="s">
        <v>159</v>
      </c>
      <c r="CK115" s="3" t="str">
        <f t="shared" si="145"/>
        <v>Heart Of England NHS Foundation Trust</v>
      </c>
    </row>
    <row r="116" spans="1:89">
      <c r="A116" s="12">
        <v>113</v>
      </c>
      <c r="B116" s="13">
        <f t="shared" si="111"/>
        <v>128</v>
      </c>
      <c r="C116" s="12" t="s">
        <v>115</v>
      </c>
      <c r="D116" s="3" t="str">
        <f t="shared" si="112"/>
        <v>Hull And East Yorkshire Hospitals NHS Trust</v>
      </c>
      <c r="E116" s="12">
        <v>113</v>
      </c>
      <c r="F116" s="13">
        <f t="shared" si="113"/>
        <v>146</v>
      </c>
      <c r="G116" s="12" t="s">
        <v>135</v>
      </c>
      <c r="H116" s="3" t="str">
        <f t="shared" si="114"/>
        <v>Wrightington, Wigan And Leigh NHS Trust</v>
      </c>
      <c r="J116" s="13">
        <v>113</v>
      </c>
      <c r="K116" s="13">
        <f t="shared" si="115"/>
        <v>91</v>
      </c>
      <c r="L116" s="12" t="s">
        <v>87</v>
      </c>
      <c r="M116" s="3" t="str">
        <f t="shared" si="116"/>
        <v>Nottingham University Hospitals NHS Trust</v>
      </c>
      <c r="N116" s="13">
        <v>113</v>
      </c>
      <c r="O116" s="13">
        <f t="shared" si="117"/>
        <v>42</v>
      </c>
      <c r="P116" s="12" t="s">
        <v>120</v>
      </c>
      <c r="Q116" s="3" t="str">
        <f t="shared" si="118"/>
        <v>St Helens And Knowsley Hospitals NHS Trust</v>
      </c>
      <c r="R116" s="13"/>
      <c r="S116" s="12">
        <v>113</v>
      </c>
      <c r="T116" s="13">
        <f t="shared" si="119"/>
        <v>99</v>
      </c>
      <c r="U116" s="12" t="s">
        <v>118</v>
      </c>
      <c r="V116" s="3" t="str">
        <f t="shared" si="120"/>
        <v>Sheffield Teaching Hospitals NHS Foundation Trust</v>
      </c>
      <c r="W116" s="12">
        <v>113</v>
      </c>
      <c r="X116" s="13">
        <f t="shared" si="121"/>
        <v>48</v>
      </c>
      <c r="Y116" s="12" t="s">
        <v>34</v>
      </c>
      <c r="Z116" s="3" t="str">
        <f t="shared" si="122"/>
        <v>The Newcastle Upon Tyne Hospitals NHS Foundation Trust</v>
      </c>
      <c r="AE116" s="3"/>
      <c r="AI116" s="3"/>
      <c r="AJ116" s="3"/>
      <c r="AK116" s="12">
        <v>113</v>
      </c>
      <c r="AL116" s="13">
        <f t="shared" si="123"/>
        <v>63</v>
      </c>
      <c r="AM116" s="12" t="s">
        <v>69</v>
      </c>
      <c r="AN116" s="3" t="str">
        <f t="shared" si="124"/>
        <v>Derby Hospitals NHS Foundation Trust</v>
      </c>
      <c r="AO116" s="12">
        <v>113</v>
      </c>
      <c r="AP116" s="12">
        <f t="shared" si="125"/>
        <v>144</v>
      </c>
      <c r="AQ116" s="12" t="s">
        <v>75</v>
      </c>
      <c r="AR116" s="3" t="str">
        <f t="shared" si="126"/>
        <v>University Hospitals Of Morecambe Bay NHS Trust</v>
      </c>
      <c r="AT116" s="12">
        <v>113</v>
      </c>
      <c r="AU116" s="13">
        <f t="shared" si="127"/>
        <v>60</v>
      </c>
      <c r="AV116" s="12" t="s">
        <v>45</v>
      </c>
      <c r="AW116" s="3" t="str">
        <f t="shared" si="92"/>
        <v>St George's Healthcare NHS Trust</v>
      </c>
      <c r="AX116" s="12">
        <v>113</v>
      </c>
      <c r="AY116" s="13">
        <f t="shared" si="128"/>
        <v>99</v>
      </c>
      <c r="AZ116" s="12" t="s">
        <v>25</v>
      </c>
      <c r="BA116" s="3" t="str">
        <f t="shared" si="129"/>
        <v>North Cheshire Hospitals NHS Trust</v>
      </c>
      <c r="BC116" s="12">
        <v>113</v>
      </c>
      <c r="BD116" s="13">
        <f t="shared" si="130"/>
        <v>138</v>
      </c>
      <c r="BE116" s="12" t="s">
        <v>45</v>
      </c>
      <c r="BF116" s="3" t="str">
        <f t="shared" si="131"/>
        <v>St George's Healthcare NHS Trust</v>
      </c>
      <c r="BG116" s="12">
        <v>113</v>
      </c>
      <c r="BH116" s="13">
        <f t="shared" si="132"/>
        <v>102</v>
      </c>
      <c r="BI116" s="12" t="s">
        <v>122</v>
      </c>
      <c r="BJ116" s="3" t="str">
        <f t="shared" si="133"/>
        <v>Surrey And Sussex Healthcare NHS Trust</v>
      </c>
      <c r="BL116" s="12">
        <v>113</v>
      </c>
      <c r="BM116" s="13">
        <f t="shared" si="134"/>
        <v>22</v>
      </c>
      <c r="BN116" s="12" t="s">
        <v>54</v>
      </c>
      <c r="BO116" s="3" t="str">
        <f t="shared" si="135"/>
        <v>Luton And Dunstable Hospital NHS Foundation Trust</v>
      </c>
      <c r="BP116" s="12">
        <v>113</v>
      </c>
      <c r="BQ116" s="13">
        <f t="shared" si="136"/>
        <v>111</v>
      </c>
      <c r="BR116" s="12" t="s">
        <v>115</v>
      </c>
      <c r="BS116" s="3" t="str">
        <f t="shared" si="137"/>
        <v>Hull And East Yorkshire Hospitals NHS Trust</v>
      </c>
      <c r="BT116" s="3"/>
      <c r="BU116" s="12">
        <v>113</v>
      </c>
      <c r="BV116" s="13">
        <f t="shared" si="138"/>
        <v>98</v>
      </c>
      <c r="BW116" s="12" t="s">
        <v>115</v>
      </c>
      <c r="BX116" s="3" t="str">
        <f t="shared" si="139"/>
        <v>Hull And East Yorkshire Hospitals NHS Trust</v>
      </c>
      <c r="BY116" s="12">
        <v>113</v>
      </c>
      <c r="BZ116" s="13">
        <f t="shared" si="140"/>
        <v>24</v>
      </c>
      <c r="CA116" s="12" t="s">
        <v>85</v>
      </c>
      <c r="CB116" s="3" t="str">
        <f t="shared" si="141"/>
        <v>Royal United Hospital Bath NHS Trust</v>
      </c>
      <c r="CD116" s="12">
        <v>113</v>
      </c>
      <c r="CE116" s="13">
        <f t="shared" si="142"/>
        <v>95</v>
      </c>
      <c r="CF116" s="12" t="s">
        <v>156</v>
      </c>
      <c r="CG116" s="3" t="str">
        <f t="shared" si="143"/>
        <v>Oxford Radcliffe Hospitals NHS Trust</v>
      </c>
      <c r="CH116" s="12">
        <v>113</v>
      </c>
      <c r="CI116" s="13">
        <f t="shared" si="144"/>
        <v>143</v>
      </c>
      <c r="CJ116" s="12" t="s">
        <v>56</v>
      </c>
      <c r="CK116" s="3" t="str">
        <f t="shared" si="145"/>
        <v>Queen Elizabeth Hospital NHS Trust</v>
      </c>
    </row>
    <row r="117" spans="1:89">
      <c r="A117" s="12">
        <v>114</v>
      </c>
      <c r="B117" s="13">
        <f t="shared" si="111"/>
        <v>125</v>
      </c>
      <c r="C117" s="12" t="s">
        <v>3</v>
      </c>
      <c r="D117" s="3" t="str">
        <f t="shared" si="112"/>
        <v>Blackpool, Fylde And Wyre Hospitals NHS Trust</v>
      </c>
      <c r="E117" s="12">
        <v>114</v>
      </c>
      <c r="F117" s="13">
        <f t="shared" si="113"/>
        <v>75</v>
      </c>
      <c r="G117" s="12" t="s">
        <v>134</v>
      </c>
      <c r="H117" s="3" t="str">
        <f t="shared" si="114"/>
        <v>United Lincolnshire Hospitals NHS Trust</v>
      </c>
      <c r="J117" s="13">
        <v>114</v>
      </c>
      <c r="K117" s="13">
        <f t="shared" si="115"/>
        <v>31</v>
      </c>
      <c r="L117" s="12" t="s">
        <v>90</v>
      </c>
      <c r="M117" s="3" t="str">
        <f t="shared" si="116"/>
        <v>Mid Essex Hospital Services NHS Trust</v>
      </c>
      <c r="N117" s="13">
        <v>114</v>
      </c>
      <c r="O117" s="13">
        <f t="shared" si="117"/>
        <v>38</v>
      </c>
      <c r="P117" s="12" t="s">
        <v>69</v>
      </c>
      <c r="Q117" s="3" t="str">
        <f t="shared" si="118"/>
        <v>Derby Hospitals NHS Foundation Trust</v>
      </c>
      <c r="R117" s="13"/>
      <c r="S117" s="12">
        <v>114</v>
      </c>
      <c r="T117" s="13">
        <f t="shared" si="119"/>
        <v>57</v>
      </c>
      <c r="U117" s="12" t="s">
        <v>24</v>
      </c>
      <c r="V117" s="3" t="str">
        <f t="shared" si="120"/>
        <v>South Devon Healthcare NHS Foundation Trust</v>
      </c>
      <c r="W117" s="12">
        <v>114</v>
      </c>
      <c r="X117" s="13">
        <f t="shared" si="121"/>
        <v>46</v>
      </c>
      <c r="Y117" s="12" t="s">
        <v>157</v>
      </c>
      <c r="Z117" s="3" t="str">
        <f t="shared" si="122"/>
        <v>Wirral Hospital NHS Trust</v>
      </c>
      <c r="AE117" s="3"/>
      <c r="AI117" s="3"/>
      <c r="AJ117" s="3"/>
      <c r="AK117" s="12">
        <v>114</v>
      </c>
      <c r="AL117" s="13">
        <f t="shared" si="123"/>
        <v>68</v>
      </c>
      <c r="AM117" s="12" t="s">
        <v>128</v>
      </c>
      <c r="AN117" s="3" t="str">
        <f t="shared" si="124"/>
        <v>The Hillingdon Hospital NHS Trust</v>
      </c>
      <c r="AO117" s="12">
        <v>114</v>
      </c>
      <c r="AP117" s="12">
        <f t="shared" si="125"/>
        <v>88</v>
      </c>
      <c r="AQ117" s="12" t="s">
        <v>156</v>
      </c>
      <c r="AR117" s="3" t="str">
        <f t="shared" si="126"/>
        <v>Oxford Radcliffe Hospitals NHS Trust</v>
      </c>
      <c r="AT117" s="12">
        <v>114</v>
      </c>
      <c r="AU117" s="13">
        <f t="shared" si="127"/>
        <v>25</v>
      </c>
      <c r="AV117" s="12" t="s">
        <v>170</v>
      </c>
      <c r="AW117" s="3" t="str">
        <f t="shared" si="92"/>
        <v>Peterborough And Stamford Hospitals NHS Foundation Trust</v>
      </c>
      <c r="AX117" s="12">
        <v>114</v>
      </c>
      <c r="AY117" s="13">
        <f t="shared" si="128"/>
        <v>90</v>
      </c>
      <c r="AZ117" s="12" t="s">
        <v>130</v>
      </c>
      <c r="BA117" s="3" t="str">
        <f t="shared" si="129"/>
        <v>Aintree University Hospitals NHS Foundation Trust</v>
      </c>
      <c r="BC117" s="12">
        <v>114</v>
      </c>
      <c r="BD117" s="13">
        <f t="shared" si="130"/>
        <v>40</v>
      </c>
      <c r="BE117" s="12" t="s">
        <v>110</v>
      </c>
      <c r="BF117" s="3" t="str">
        <f t="shared" si="131"/>
        <v>Northumbria Healthcare NHS Foundation Trust</v>
      </c>
      <c r="BG117" s="12">
        <v>114</v>
      </c>
      <c r="BH117" s="13">
        <f t="shared" si="132"/>
        <v>131</v>
      </c>
      <c r="BI117" s="12" t="s">
        <v>167</v>
      </c>
      <c r="BJ117" s="3" t="str">
        <f t="shared" si="133"/>
        <v>Bolton Hospitals NHS Trust</v>
      </c>
      <c r="BL117" s="12">
        <v>114</v>
      </c>
      <c r="BM117" s="13">
        <f t="shared" si="134"/>
        <v>33</v>
      </c>
      <c r="BN117" s="12" t="s">
        <v>167</v>
      </c>
      <c r="BO117" s="3" t="str">
        <f t="shared" si="135"/>
        <v>Bolton Hospitals NHS Trust</v>
      </c>
      <c r="BP117" s="12">
        <v>114</v>
      </c>
      <c r="BQ117" s="13">
        <f t="shared" si="136"/>
        <v>117</v>
      </c>
      <c r="BR117" s="12" t="s">
        <v>34</v>
      </c>
      <c r="BS117" s="3" t="str">
        <f t="shared" si="137"/>
        <v>The Newcastle Upon Tyne Hospitals NHS Foundation Trust</v>
      </c>
      <c r="BT117" s="3"/>
      <c r="BU117" s="12">
        <v>114</v>
      </c>
      <c r="BV117" s="13">
        <f t="shared" si="138"/>
        <v>65</v>
      </c>
      <c r="BW117" s="12" t="s">
        <v>134</v>
      </c>
      <c r="BX117" s="3" t="str">
        <f t="shared" si="139"/>
        <v>United Lincolnshire Hospitals NHS Trust</v>
      </c>
      <c r="BY117" s="12">
        <v>114</v>
      </c>
      <c r="BZ117" s="13">
        <f t="shared" si="140"/>
        <v>19</v>
      </c>
      <c r="CA117" s="12" t="s">
        <v>106</v>
      </c>
      <c r="CB117" s="3" t="str">
        <f t="shared" si="141"/>
        <v>Royal Surrey County Hospital NHS Trust</v>
      </c>
      <c r="CD117" s="12">
        <v>114</v>
      </c>
      <c r="CE117" s="13">
        <f t="shared" si="142"/>
        <v>146</v>
      </c>
      <c r="CF117" s="12" t="s">
        <v>80</v>
      </c>
      <c r="CG117" s="3" t="str">
        <f t="shared" si="143"/>
        <v>Central Manchester And Manchester Children's University Hospitals NHS Trust</v>
      </c>
      <c r="CH117" s="12">
        <v>114</v>
      </c>
      <c r="CI117" s="13">
        <f t="shared" si="144"/>
        <v>101</v>
      </c>
      <c r="CJ117" s="12" t="s">
        <v>32</v>
      </c>
      <c r="CK117" s="3" t="str">
        <f t="shared" si="145"/>
        <v>Poole Hospital NHS Trust</v>
      </c>
    </row>
    <row r="118" spans="1:89">
      <c r="A118" s="12">
        <v>115</v>
      </c>
      <c r="B118" s="13">
        <f t="shared" si="111"/>
        <v>82</v>
      </c>
      <c r="C118" s="12" t="s">
        <v>108</v>
      </c>
      <c r="D118" s="3" t="str">
        <f t="shared" si="112"/>
        <v>Royal Liverpool And Broadgreen University Hospital NHS Trust</v>
      </c>
      <c r="E118" s="12">
        <v>115</v>
      </c>
      <c r="F118" s="13">
        <f t="shared" si="113"/>
        <v>108</v>
      </c>
      <c r="G118" s="12" t="s">
        <v>64</v>
      </c>
      <c r="H118" s="3" t="str">
        <f t="shared" si="114"/>
        <v>North Bristol NHS Trust</v>
      </c>
      <c r="J118" s="13">
        <v>115</v>
      </c>
      <c r="K118" s="13">
        <f t="shared" si="115"/>
        <v>124</v>
      </c>
      <c r="L118" s="12" t="s">
        <v>135</v>
      </c>
      <c r="M118" s="3" t="str">
        <f t="shared" si="116"/>
        <v>Wrightington, Wigan And Leigh NHS Trust</v>
      </c>
      <c r="N118" s="13">
        <v>115</v>
      </c>
      <c r="O118" s="13">
        <f t="shared" si="117"/>
        <v>126</v>
      </c>
      <c r="P118" s="12" t="s">
        <v>56</v>
      </c>
      <c r="Q118" s="3" t="str">
        <f t="shared" si="118"/>
        <v>Queen Elizabeth Hospital NHS Trust</v>
      </c>
      <c r="R118" s="13"/>
      <c r="S118" s="12">
        <v>115</v>
      </c>
      <c r="T118" s="13">
        <f t="shared" si="119"/>
        <v>54</v>
      </c>
      <c r="U118" s="12" t="s">
        <v>21</v>
      </c>
      <c r="V118" s="3" t="str">
        <f t="shared" si="120"/>
        <v>Queen Victoria Hospital NHS Foundation Trust</v>
      </c>
      <c r="W118" s="12">
        <v>115</v>
      </c>
      <c r="X118" s="13">
        <f t="shared" si="121"/>
        <v>94</v>
      </c>
      <c r="Y118" s="12" t="s">
        <v>48</v>
      </c>
      <c r="Z118" s="3" t="str">
        <f t="shared" si="122"/>
        <v>Newham University Hospital NHS Trust</v>
      </c>
      <c r="AE118" s="3"/>
      <c r="AI118" s="3"/>
      <c r="AJ118" s="3"/>
      <c r="AK118" s="12">
        <v>115</v>
      </c>
      <c r="AL118" s="13">
        <f t="shared" si="123"/>
        <v>72</v>
      </c>
      <c r="AM118" s="12" t="s">
        <v>135</v>
      </c>
      <c r="AN118" s="3" t="str">
        <f t="shared" si="124"/>
        <v>Wrightington, Wigan And Leigh NHS Trust</v>
      </c>
      <c r="AO118" s="12">
        <v>115</v>
      </c>
      <c r="AP118" s="12">
        <f t="shared" si="125"/>
        <v>44</v>
      </c>
      <c r="AQ118" s="12" t="s">
        <v>120</v>
      </c>
      <c r="AR118" s="3" t="str">
        <f t="shared" si="126"/>
        <v>St Helens And Knowsley Hospitals NHS Trust</v>
      </c>
      <c r="AT118" s="12">
        <v>115</v>
      </c>
      <c r="AU118" s="13">
        <f t="shared" si="127"/>
        <v>124</v>
      </c>
      <c r="AV118" s="12" t="s">
        <v>68</v>
      </c>
      <c r="AW118" s="3" t="str">
        <f t="shared" si="92"/>
        <v>Imperial College Healthcare NHS Trust</v>
      </c>
      <c r="AX118" s="12">
        <v>115</v>
      </c>
      <c r="AY118" s="13">
        <f t="shared" si="128"/>
        <v>129</v>
      </c>
      <c r="AZ118" s="12" t="s">
        <v>56</v>
      </c>
      <c r="BA118" s="3" t="str">
        <f t="shared" si="129"/>
        <v>Queen Elizabeth Hospital NHS Trust</v>
      </c>
      <c r="BC118" s="12">
        <v>115</v>
      </c>
      <c r="BD118" s="13">
        <f t="shared" si="130"/>
        <v>75</v>
      </c>
      <c r="BE118" s="12" t="s">
        <v>73</v>
      </c>
      <c r="BF118" s="3" t="str">
        <f t="shared" si="131"/>
        <v>Homerton University Hospital NHS Foundation Trust</v>
      </c>
      <c r="BG118" s="12">
        <v>115</v>
      </c>
      <c r="BH118" s="13">
        <f t="shared" si="132"/>
        <v>60</v>
      </c>
      <c r="BI118" s="12" t="s">
        <v>34</v>
      </c>
      <c r="BJ118" s="3" t="str">
        <f t="shared" si="133"/>
        <v>The Newcastle Upon Tyne Hospitals NHS Foundation Trust</v>
      </c>
      <c r="BL118" s="12">
        <v>115</v>
      </c>
      <c r="BM118" s="13">
        <f t="shared" si="134"/>
        <v>79</v>
      </c>
      <c r="BN118" s="12" t="s">
        <v>58</v>
      </c>
      <c r="BO118" s="3" t="str">
        <f t="shared" si="135"/>
        <v>Brighton And Sussex University Hospitals NHS Trust</v>
      </c>
      <c r="BP118" s="12">
        <v>115</v>
      </c>
      <c r="BQ118" s="13">
        <f t="shared" si="136"/>
        <v>14</v>
      </c>
      <c r="BR118" s="12" t="s">
        <v>28</v>
      </c>
      <c r="BS118" s="3" t="str">
        <f t="shared" si="137"/>
        <v>Frimley Park Hospital NHS Foundation Trust</v>
      </c>
      <c r="BT118" s="3"/>
      <c r="BU118" s="12">
        <v>115</v>
      </c>
      <c r="BV118" s="13">
        <f t="shared" si="138"/>
        <v>38</v>
      </c>
      <c r="BW118" s="12" t="s">
        <v>54</v>
      </c>
      <c r="BX118" s="3" t="str">
        <f t="shared" si="139"/>
        <v>Luton And Dunstable Hospital NHS Foundation Trust</v>
      </c>
      <c r="BY118" s="12">
        <v>115</v>
      </c>
      <c r="BZ118" s="13">
        <f t="shared" si="140"/>
        <v>75</v>
      </c>
      <c r="CA118" s="12" t="s">
        <v>169</v>
      </c>
      <c r="CB118" s="3" t="str">
        <f t="shared" si="141"/>
        <v>Robert Jones &amp; Agnes Hunt Orthopaedic and District Hospital NHS Trust</v>
      </c>
      <c r="CD118" s="12">
        <v>115</v>
      </c>
      <c r="CE118" s="13">
        <f t="shared" si="142"/>
        <v>108</v>
      </c>
      <c r="CF118" s="12" t="s">
        <v>167</v>
      </c>
      <c r="CG118" s="3" t="str">
        <f t="shared" si="143"/>
        <v>Bolton Hospitals NHS Trust</v>
      </c>
      <c r="CH118" s="12">
        <v>115</v>
      </c>
      <c r="CI118" s="13">
        <f t="shared" si="144"/>
        <v>79</v>
      </c>
      <c r="CJ118" s="12" t="s">
        <v>103</v>
      </c>
      <c r="CK118" s="3" t="str">
        <f t="shared" si="145"/>
        <v>Stockport NHS Foundation Trust</v>
      </c>
    </row>
    <row r="119" spans="1:89">
      <c r="A119" s="12">
        <v>116</v>
      </c>
      <c r="B119" s="13">
        <f t="shared" si="111"/>
        <v>14</v>
      </c>
      <c r="C119" s="12" t="s">
        <v>46</v>
      </c>
      <c r="D119" s="3" t="str">
        <f t="shared" si="112"/>
        <v>King's College Hospital NHS Foundation Trust</v>
      </c>
      <c r="E119" s="12">
        <v>116</v>
      </c>
      <c r="F119" s="13">
        <f t="shared" si="113"/>
        <v>54</v>
      </c>
      <c r="G119" s="12" t="s">
        <v>130</v>
      </c>
      <c r="H119" s="3" t="str">
        <f t="shared" si="114"/>
        <v>Aintree University Hospitals NHS Foundation Trust</v>
      </c>
      <c r="J119" s="13">
        <v>116</v>
      </c>
      <c r="K119" s="13">
        <f t="shared" si="115"/>
        <v>88</v>
      </c>
      <c r="L119" s="12" t="s">
        <v>46</v>
      </c>
      <c r="M119" s="3" t="str">
        <f t="shared" si="116"/>
        <v>King's College Hospital NHS Foundation Trust</v>
      </c>
      <c r="N119" s="13">
        <v>116</v>
      </c>
      <c r="O119" s="13">
        <f t="shared" si="117"/>
        <v>149</v>
      </c>
      <c r="P119" s="12" t="s">
        <v>121</v>
      </c>
      <c r="Q119" s="3" t="str">
        <f t="shared" si="118"/>
        <v>Southport And Ormskirk Hospital NHS Trust</v>
      </c>
      <c r="R119" s="13"/>
      <c r="S119" s="12">
        <v>116</v>
      </c>
      <c r="T119" s="13">
        <f t="shared" si="119"/>
        <v>127</v>
      </c>
      <c r="U119" s="12" t="s">
        <v>156</v>
      </c>
      <c r="V119" s="3" t="str">
        <f t="shared" si="120"/>
        <v>Oxford Radcliffe Hospitals NHS Trust</v>
      </c>
      <c r="W119" s="12">
        <v>116</v>
      </c>
      <c r="X119" s="13">
        <f t="shared" si="121"/>
        <v>12</v>
      </c>
      <c r="Y119" s="12" t="s">
        <v>81</v>
      </c>
      <c r="Z119" s="3" t="str">
        <f t="shared" si="122"/>
        <v>Lancashire Teaching Hospitals NHS Foundation Trust</v>
      </c>
      <c r="AE119" s="3"/>
      <c r="AI119" s="3"/>
      <c r="AJ119" s="3"/>
      <c r="AK119" s="12">
        <v>116</v>
      </c>
      <c r="AL119" s="13">
        <f t="shared" si="123"/>
        <v>130</v>
      </c>
      <c r="AM119" s="12" t="s">
        <v>19</v>
      </c>
      <c r="AN119" s="3" t="str">
        <f t="shared" si="124"/>
        <v>Southampton University Hospitals NHS Trust</v>
      </c>
      <c r="AO119" s="12">
        <v>116</v>
      </c>
      <c r="AP119" s="12">
        <f t="shared" si="125"/>
        <v>58</v>
      </c>
      <c r="AQ119" s="12" t="s">
        <v>131</v>
      </c>
      <c r="AR119" s="3" t="str">
        <f t="shared" si="126"/>
        <v>Mid Yorkshire Hospitals NHS Trust</v>
      </c>
      <c r="AT119" s="12">
        <v>116</v>
      </c>
      <c r="AU119" s="13">
        <f t="shared" si="127"/>
        <v>145</v>
      </c>
      <c r="AV119" s="12" t="s">
        <v>118</v>
      </c>
      <c r="AW119" s="3" t="str">
        <f t="shared" si="92"/>
        <v>Sheffield Teaching Hospitals NHS Foundation Trust</v>
      </c>
      <c r="AX119" s="12">
        <v>116</v>
      </c>
      <c r="AY119" s="13">
        <f t="shared" si="128"/>
        <v>126</v>
      </c>
      <c r="AZ119" s="12" t="s">
        <v>59</v>
      </c>
      <c r="BA119" s="3" t="str">
        <f t="shared" si="129"/>
        <v>George Eliot Hospital NHS Trust</v>
      </c>
      <c r="BC119" s="12">
        <v>116</v>
      </c>
      <c r="BD119" s="13">
        <f t="shared" si="130"/>
        <v>142</v>
      </c>
      <c r="BE119" s="12" t="s">
        <v>102</v>
      </c>
      <c r="BF119" s="3" t="str">
        <f t="shared" si="131"/>
        <v>Tameside And Glossop Acute Services NHS Trust</v>
      </c>
      <c r="BG119" s="12">
        <v>116</v>
      </c>
      <c r="BH119" s="13">
        <f t="shared" si="132"/>
        <v>63</v>
      </c>
      <c r="BI119" s="12" t="s">
        <v>49</v>
      </c>
      <c r="BJ119" s="3" t="str">
        <f t="shared" si="133"/>
        <v>Countess Of Chester Hospital NHS Foundation Trust</v>
      </c>
      <c r="BL119" s="12">
        <v>116</v>
      </c>
      <c r="BM119" s="13">
        <f t="shared" si="134"/>
        <v>140</v>
      </c>
      <c r="BN119" s="12" t="s">
        <v>98</v>
      </c>
      <c r="BO119" s="3" t="str">
        <f t="shared" si="135"/>
        <v>North Middlesex University Hospital NHS Trust</v>
      </c>
      <c r="BP119" s="12">
        <v>116</v>
      </c>
      <c r="BQ119" s="13">
        <f t="shared" si="136"/>
        <v>48</v>
      </c>
      <c r="BR119" s="12" t="s">
        <v>123</v>
      </c>
      <c r="BS119" s="3" t="str">
        <f t="shared" si="137"/>
        <v>Portsmouth Hospitals NHS Trust</v>
      </c>
      <c r="BT119" s="3"/>
      <c r="BU119" s="12">
        <v>116</v>
      </c>
      <c r="BV119" s="13">
        <f t="shared" si="138"/>
        <v>130</v>
      </c>
      <c r="BW119" s="12" t="s">
        <v>96</v>
      </c>
      <c r="BX119" s="3" t="str">
        <f t="shared" si="139"/>
        <v>The Whittington Hospital NHS Trust</v>
      </c>
      <c r="BY119" s="12">
        <v>116</v>
      </c>
      <c r="BZ119" s="13">
        <f t="shared" si="140"/>
        <v>117</v>
      </c>
      <c r="CA119" s="12" t="s">
        <v>173</v>
      </c>
      <c r="CB119" s="3" t="str">
        <f t="shared" si="141"/>
        <v>Walsall Hospitals NHS Trust</v>
      </c>
      <c r="CD119" s="12">
        <v>116</v>
      </c>
      <c r="CE119" s="13">
        <f t="shared" si="142"/>
        <v>142</v>
      </c>
      <c r="CF119" s="12" t="s">
        <v>109</v>
      </c>
      <c r="CG119" s="3" t="str">
        <f t="shared" si="143"/>
        <v>Basildon And Thurrock University Hospitals NHS Foundation Trust</v>
      </c>
      <c r="CH119" s="12">
        <v>116</v>
      </c>
      <c r="CI119" s="13">
        <f t="shared" si="144"/>
        <v>58</v>
      </c>
      <c r="CJ119" s="12" t="s">
        <v>65</v>
      </c>
      <c r="CK119" s="3" t="str">
        <f t="shared" si="145"/>
        <v>United Bristol Healthcare NHS Trust</v>
      </c>
    </row>
    <row r="120" spans="1:89">
      <c r="A120" s="12">
        <v>117</v>
      </c>
      <c r="B120" s="13">
        <f t="shared" si="111"/>
        <v>134</v>
      </c>
      <c r="C120" s="12" t="s">
        <v>50</v>
      </c>
      <c r="D120" s="3" t="str">
        <f t="shared" si="112"/>
        <v>Queen Mary's Sidcup NHS Trust</v>
      </c>
      <c r="E120" s="12">
        <v>117</v>
      </c>
      <c r="F120" s="13">
        <f t="shared" si="113"/>
        <v>58</v>
      </c>
      <c r="G120" s="12" t="s">
        <v>75</v>
      </c>
      <c r="H120" s="3" t="str">
        <f t="shared" si="114"/>
        <v>University Hospitals Of Morecambe Bay NHS Trust</v>
      </c>
      <c r="J120" s="13">
        <v>117</v>
      </c>
      <c r="K120" s="13">
        <f t="shared" si="115"/>
        <v>144</v>
      </c>
      <c r="L120" s="12" t="s">
        <v>118</v>
      </c>
      <c r="M120" s="3" t="str">
        <f t="shared" si="116"/>
        <v>Sheffield Teaching Hospitals NHS Foundation Trust</v>
      </c>
      <c r="N120" s="13">
        <v>117</v>
      </c>
      <c r="O120" s="13">
        <f t="shared" si="117"/>
        <v>99</v>
      </c>
      <c r="P120" s="12" t="s">
        <v>111</v>
      </c>
      <c r="Q120" s="3" t="str">
        <f t="shared" si="118"/>
        <v>The Lewisham Hospital NHS Trust</v>
      </c>
      <c r="R120" s="13"/>
      <c r="S120" s="12">
        <v>117</v>
      </c>
      <c r="T120" s="13">
        <f t="shared" si="119"/>
        <v>110</v>
      </c>
      <c r="U120" s="12" t="s">
        <v>134</v>
      </c>
      <c r="V120" s="3" t="str">
        <f t="shared" si="120"/>
        <v>United Lincolnshire Hospitals NHS Trust</v>
      </c>
      <c r="W120" s="12">
        <v>117</v>
      </c>
      <c r="X120" s="13">
        <f t="shared" si="121"/>
        <v>81</v>
      </c>
      <c r="Y120" s="12" t="s">
        <v>1</v>
      </c>
      <c r="Z120" s="3" t="str">
        <f t="shared" si="122"/>
        <v>Sherwood Forest Hospitals NHS Foundation Trust</v>
      </c>
      <c r="AE120" s="3"/>
      <c r="AI120" s="3"/>
      <c r="AJ120" s="3"/>
      <c r="AK120" s="12">
        <v>117</v>
      </c>
      <c r="AL120" s="13">
        <f t="shared" si="123"/>
        <v>75</v>
      </c>
      <c r="AM120" s="12" t="s">
        <v>50</v>
      </c>
      <c r="AN120" s="3" t="str">
        <f t="shared" si="124"/>
        <v>Queen Mary's Sidcup NHS Trust</v>
      </c>
      <c r="AO120" s="12">
        <v>117</v>
      </c>
      <c r="AP120" s="12">
        <f t="shared" si="125"/>
        <v>20</v>
      </c>
      <c r="AQ120" s="12" t="s">
        <v>81</v>
      </c>
      <c r="AR120" s="3" t="str">
        <f t="shared" si="126"/>
        <v>Lancashire Teaching Hospitals NHS Foundation Trust</v>
      </c>
      <c r="AT120" s="12">
        <v>117</v>
      </c>
      <c r="AU120" s="13">
        <f t="shared" si="127"/>
        <v>71</v>
      </c>
      <c r="AV120" s="12" t="s">
        <v>69</v>
      </c>
      <c r="AW120" s="3" t="str">
        <f t="shared" si="92"/>
        <v>Derby Hospitals NHS Foundation Trust</v>
      </c>
      <c r="AX120" s="12">
        <v>117</v>
      </c>
      <c r="AY120" s="13">
        <f t="shared" si="128"/>
        <v>104</v>
      </c>
      <c r="AZ120" s="12" t="s">
        <v>151</v>
      </c>
      <c r="BA120" s="3" t="str">
        <f t="shared" si="129"/>
        <v>East Sussex Hospitals NHS Trust</v>
      </c>
      <c r="BC120" s="12">
        <v>117</v>
      </c>
      <c r="BD120" s="13">
        <f t="shared" si="130"/>
        <v>85</v>
      </c>
      <c r="BE120" s="12" t="s">
        <v>8</v>
      </c>
      <c r="BF120" s="3" t="str">
        <f t="shared" si="131"/>
        <v>York Hospitals NHS Foundation Trust</v>
      </c>
      <c r="BG120" s="12">
        <v>117</v>
      </c>
      <c r="BH120" s="13">
        <f t="shared" si="132"/>
        <v>118</v>
      </c>
      <c r="BI120" s="12" t="s">
        <v>38</v>
      </c>
      <c r="BJ120" s="3" t="str">
        <f t="shared" si="133"/>
        <v>Gateshead Health NHS Foundation Trust</v>
      </c>
      <c r="BL120" s="12">
        <v>117</v>
      </c>
      <c r="BM120" s="13">
        <f t="shared" si="134"/>
        <v>114</v>
      </c>
      <c r="BN120" s="12" t="s">
        <v>34</v>
      </c>
      <c r="BO120" s="3" t="str">
        <f t="shared" si="135"/>
        <v>The Newcastle Upon Tyne Hospitals NHS Foundation Trust</v>
      </c>
      <c r="BP120" s="12">
        <v>117</v>
      </c>
      <c r="BQ120" s="13">
        <f t="shared" si="136"/>
        <v>100</v>
      </c>
      <c r="BR120" s="12" t="s">
        <v>130</v>
      </c>
      <c r="BS120" s="3" t="str">
        <f t="shared" si="137"/>
        <v>Aintree University Hospitals NHS Foundation Trust</v>
      </c>
      <c r="BT120" s="3"/>
      <c r="BU120" s="12">
        <v>117</v>
      </c>
      <c r="BV120" s="13">
        <f t="shared" si="138"/>
        <v>116</v>
      </c>
      <c r="BW120" s="12" t="s">
        <v>173</v>
      </c>
      <c r="BX120" s="3" t="str">
        <f t="shared" si="139"/>
        <v>Walsall Hospitals NHS Trust</v>
      </c>
      <c r="BY120" s="12">
        <v>117</v>
      </c>
      <c r="BZ120" s="13">
        <f t="shared" si="140"/>
        <v>9</v>
      </c>
      <c r="CA120" s="12" t="s">
        <v>17</v>
      </c>
      <c r="CB120" s="3" t="str">
        <f t="shared" si="141"/>
        <v>Heatherwood And Wexham Park Hospitals NHS Trust</v>
      </c>
      <c r="CD120" s="12">
        <v>117</v>
      </c>
      <c r="CE120" s="13">
        <f t="shared" si="142"/>
        <v>72</v>
      </c>
      <c r="CF120" s="12" t="s">
        <v>168</v>
      </c>
      <c r="CG120" s="3" t="str">
        <f t="shared" si="143"/>
        <v>Norfolk And Norwich University Hospital NHS Trust</v>
      </c>
      <c r="CH120" s="12">
        <v>117</v>
      </c>
      <c r="CI120" s="13">
        <f t="shared" si="144"/>
        <v>81</v>
      </c>
      <c r="CJ120" s="12" t="s">
        <v>8</v>
      </c>
      <c r="CK120" s="3" t="str">
        <f t="shared" si="145"/>
        <v>York Hospitals NHS Foundation Trust</v>
      </c>
    </row>
    <row r="121" spans="1:89">
      <c r="A121" s="12">
        <v>118</v>
      </c>
      <c r="B121" s="13">
        <f t="shared" si="111"/>
        <v>118</v>
      </c>
      <c r="C121" s="12" t="s">
        <v>133</v>
      </c>
      <c r="D121" s="3" t="str">
        <f t="shared" si="112"/>
        <v>Barking, Havering And Redbridge Hospitals NHS Trust</v>
      </c>
      <c r="E121" s="12">
        <v>118</v>
      </c>
      <c r="F121" s="13">
        <f t="shared" si="113"/>
        <v>118</v>
      </c>
      <c r="G121" s="12" t="s">
        <v>133</v>
      </c>
      <c r="H121" s="3" t="str">
        <f t="shared" si="114"/>
        <v>Barking, Havering And Redbridge Hospitals NHS Trust</v>
      </c>
      <c r="J121" s="13">
        <v>118</v>
      </c>
      <c r="K121" s="13">
        <f t="shared" si="115"/>
        <v>72</v>
      </c>
      <c r="L121" s="12" t="s">
        <v>51</v>
      </c>
      <c r="M121" s="3" t="str">
        <f t="shared" si="116"/>
        <v>Northern Devon Healthcare NHS Trust</v>
      </c>
      <c r="N121" s="13">
        <v>118</v>
      </c>
      <c r="O121" s="13">
        <f t="shared" si="117"/>
        <v>151</v>
      </c>
      <c r="P121" s="12" t="s">
        <v>99</v>
      </c>
      <c r="Q121" s="3" t="str">
        <f t="shared" si="118"/>
        <v>Leeds Teaching Hospitals NHS Trust</v>
      </c>
      <c r="R121" s="13"/>
      <c r="S121" s="12">
        <v>118</v>
      </c>
      <c r="T121" s="13">
        <f t="shared" si="119"/>
        <v>105</v>
      </c>
      <c r="U121" s="12" t="s">
        <v>90</v>
      </c>
      <c r="V121" s="3" t="str">
        <f t="shared" si="120"/>
        <v>Mid Essex Hospital Services NHS Trust</v>
      </c>
      <c r="W121" s="12">
        <v>118</v>
      </c>
      <c r="X121" s="13">
        <f t="shared" si="121"/>
        <v>112</v>
      </c>
      <c r="Y121" s="12" t="s">
        <v>57</v>
      </c>
      <c r="Z121" s="3" t="str">
        <f t="shared" si="122"/>
        <v>University College London Hospitals NHS Foundation Trust</v>
      </c>
      <c r="AE121" s="3"/>
      <c r="AI121" s="3"/>
      <c r="AJ121" s="3"/>
      <c r="AK121" s="12">
        <v>118</v>
      </c>
      <c r="AL121" s="13">
        <f t="shared" si="123"/>
        <v>3</v>
      </c>
      <c r="AM121" s="12" t="s">
        <v>33</v>
      </c>
      <c r="AN121" s="3" t="str">
        <f t="shared" si="124"/>
        <v>Doncaster And Bassetlaw Hospitals NHS Foundation Trust</v>
      </c>
      <c r="AO121" s="12">
        <v>118</v>
      </c>
      <c r="AP121" s="12">
        <f t="shared" si="125"/>
        <v>59</v>
      </c>
      <c r="AQ121" s="12" t="s">
        <v>163</v>
      </c>
      <c r="AR121" s="3" t="str">
        <f t="shared" si="126"/>
        <v>Burton Hospitals NHS Trust</v>
      </c>
      <c r="AT121" s="12">
        <v>118</v>
      </c>
      <c r="AU121" s="13">
        <f t="shared" si="127"/>
        <v>140</v>
      </c>
      <c r="AV121" s="12" t="s">
        <v>108</v>
      </c>
      <c r="AW121" s="3" t="str">
        <f t="shared" si="92"/>
        <v>Royal Liverpool And Broadgreen University Hospital NHS Trust</v>
      </c>
      <c r="AX121" s="12">
        <v>118</v>
      </c>
      <c r="AY121" s="13">
        <f t="shared" si="128"/>
        <v>75</v>
      </c>
      <c r="AZ121" s="12" t="s">
        <v>52</v>
      </c>
      <c r="BA121" s="3" t="str">
        <f t="shared" si="129"/>
        <v>Sandwell And West Birmingham Hospitals NHS Trust</v>
      </c>
      <c r="BC121" s="12">
        <v>118</v>
      </c>
      <c r="BD121" s="13">
        <f t="shared" si="130"/>
        <v>117</v>
      </c>
      <c r="BE121" s="12" t="s">
        <v>38</v>
      </c>
      <c r="BF121" s="3" t="str">
        <f t="shared" si="131"/>
        <v>Gateshead Health NHS Foundation Trust</v>
      </c>
      <c r="BG121" s="12">
        <v>118</v>
      </c>
      <c r="BH121" s="13">
        <f t="shared" si="132"/>
        <v>89</v>
      </c>
      <c r="BI121" s="12" t="s">
        <v>50</v>
      </c>
      <c r="BJ121" s="3" t="str">
        <f t="shared" si="133"/>
        <v>Queen Mary's Sidcup NHS Trust</v>
      </c>
      <c r="BL121" s="12">
        <v>118</v>
      </c>
      <c r="BM121" s="13">
        <f t="shared" si="134"/>
        <v>70</v>
      </c>
      <c r="BN121" s="12" t="s">
        <v>134</v>
      </c>
      <c r="BO121" s="3" t="str">
        <f t="shared" si="135"/>
        <v>United Lincolnshire Hospitals NHS Trust</v>
      </c>
      <c r="BP121" s="12">
        <v>118</v>
      </c>
      <c r="BQ121" s="13">
        <f t="shared" si="136"/>
        <v>10</v>
      </c>
      <c r="BR121" s="12" t="s">
        <v>71</v>
      </c>
      <c r="BS121" s="3" t="str">
        <f t="shared" si="137"/>
        <v>East Lancashire Hospitals NHS Trust</v>
      </c>
      <c r="BT121" s="3"/>
      <c r="BU121" s="12">
        <v>118</v>
      </c>
      <c r="BV121" s="13">
        <f t="shared" si="138"/>
        <v>110</v>
      </c>
      <c r="BW121" s="12" t="s">
        <v>122</v>
      </c>
      <c r="BX121" s="3" t="str">
        <f t="shared" si="139"/>
        <v>Surrey And Sussex Healthcare NHS Trust</v>
      </c>
      <c r="BY121" s="12">
        <v>118</v>
      </c>
      <c r="BZ121" s="13">
        <f t="shared" si="140"/>
        <v>35</v>
      </c>
      <c r="CA121" s="12" t="s">
        <v>23</v>
      </c>
      <c r="CB121" s="3" t="str">
        <f t="shared" si="141"/>
        <v>Salisbury NHS Foundation Trust</v>
      </c>
      <c r="CD121" s="12">
        <v>118</v>
      </c>
      <c r="CE121" s="13">
        <f t="shared" si="142"/>
        <v>107</v>
      </c>
      <c r="CF121" s="12" t="s">
        <v>1</v>
      </c>
      <c r="CG121" s="3" t="str">
        <f t="shared" si="143"/>
        <v>Sherwood Forest Hospitals NHS Foundation Trust</v>
      </c>
      <c r="CH121" s="12">
        <v>118</v>
      </c>
      <c r="CI121" s="13">
        <f t="shared" si="144"/>
        <v>37</v>
      </c>
      <c r="CJ121" s="12" t="s">
        <v>59</v>
      </c>
      <c r="CK121" s="3" t="str">
        <f t="shared" si="145"/>
        <v>George Eliot Hospital NHS Trust</v>
      </c>
    </row>
    <row r="122" spans="1:89">
      <c r="A122" s="12">
        <v>119</v>
      </c>
      <c r="B122" s="13">
        <f t="shared" si="111"/>
        <v>99</v>
      </c>
      <c r="C122" s="12" t="s">
        <v>96</v>
      </c>
      <c r="D122" s="3" t="str">
        <f t="shared" si="112"/>
        <v>The Whittington Hospital NHS Trust</v>
      </c>
      <c r="E122" s="12">
        <v>119</v>
      </c>
      <c r="F122" s="13">
        <f t="shared" si="113"/>
        <v>91</v>
      </c>
      <c r="G122" s="12" t="s">
        <v>56</v>
      </c>
      <c r="H122" s="3" t="str">
        <f t="shared" si="114"/>
        <v>Queen Elizabeth Hospital NHS Trust</v>
      </c>
      <c r="J122" s="13">
        <v>119</v>
      </c>
      <c r="K122" s="13">
        <f t="shared" si="115"/>
        <v>89</v>
      </c>
      <c r="L122" s="12" t="s">
        <v>68</v>
      </c>
      <c r="M122" s="3" t="str">
        <f t="shared" si="116"/>
        <v>Imperial College Healthcare NHS Trust</v>
      </c>
      <c r="N122" s="13">
        <v>119</v>
      </c>
      <c r="O122" s="13">
        <f t="shared" si="117"/>
        <v>95</v>
      </c>
      <c r="P122" s="12" t="s">
        <v>132</v>
      </c>
      <c r="Q122" s="3" t="str">
        <f t="shared" si="118"/>
        <v>Pennine Acute Hospitals NHS Trust</v>
      </c>
      <c r="R122" s="13"/>
      <c r="S122" s="12">
        <v>119</v>
      </c>
      <c r="T122" s="13">
        <f t="shared" si="119"/>
        <v>102</v>
      </c>
      <c r="U122" s="12" t="s">
        <v>45</v>
      </c>
      <c r="V122" s="3" t="str">
        <f t="shared" si="120"/>
        <v>St George's Healthcare NHS Trust</v>
      </c>
      <c r="W122" s="12">
        <v>119</v>
      </c>
      <c r="X122" s="13">
        <f t="shared" si="121"/>
        <v>77</v>
      </c>
      <c r="Y122" s="12" t="s">
        <v>50</v>
      </c>
      <c r="Z122" s="3" t="str">
        <f t="shared" si="122"/>
        <v>Queen Mary's Sidcup NHS Trust</v>
      </c>
      <c r="AE122" s="3"/>
      <c r="AI122" s="3"/>
      <c r="AJ122" s="3"/>
      <c r="AK122" s="12">
        <v>119</v>
      </c>
      <c r="AL122" s="13">
        <f t="shared" si="123"/>
        <v>29</v>
      </c>
      <c r="AM122" s="12" t="s">
        <v>72</v>
      </c>
      <c r="AN122" s="3" t="str">
        <f t="shared" si="124"/>
        <v>Ealing Hospital NHS Trust</v>
      </c>
      <c r="AO122" s="12">
        <v>119</v>
      </c>
      <c r="AP122" s="12">
        <f t="shared" si="125"/>
        <v>128</v>
      </c>
      <c r="AQ122" s="12" t="s">
        <v>123</v>
      </c>
      <c r="AR122" s="3" t="str">
        <f t="shared" si="126"/>
        <v>Portsmouth Hospitals NHS Trust</v>
      </c>
      <c r="AT122" s="12">
        <v>119</v>
      </c>
      <c r="AU122" s="13">
        <f t="shared" si="127"/>
        <v>89</v>
      </c>
      <c r="AV122" s="12" t="s">
        <v>127</v>
      </c>
      <c r="AW122" s="3" t="str">
        <f t="shared" si="92"/>
        <v>Whipps Cross University Hospital NHS Trust</v>
      </c>
      <c r="AX122" s="12">
        <v>119</v>
      </c>
      <c r="AY122" s="13">
        <f t="shared" si="128"/>
        <v>76</v>
      </c>
      <c r="AZ122" s="12" t="s">
        <v>157</v>
      </c>
      <c r="BA122" s="3" t="str">
        <f t="shared" si="129"/>
        <v>Wirral Hospital NHS Trust</v>
      </c>
      <c r="BC122" s="12">
        <v>119</v>
      </c>
      <c r="BD122" s="13">
        <f t="shared" si="130"/>
        <v>132</v>
      </c>
      <c r="BE122" s="12" t="s">
        <v>68</v>
      </c>
      <c r="BF122" s="3" t="str">
        <f t="shared" si="131"/>
        <v>Imperial College Healthcare NHS Trust</v>
      </c>
      <c r="BG122" s="12">
        <v>119</v>
      </c>
      <c r="BH122" s="13">
        <f t="shared" si="132"/>
        <v>43</v>
      </c>
      <c r="BI122" s="12" t="s">
        <v>81</v>
      </c>
      <c r="BJ122" s="3" t="str">
        <f t="shared" si="133"/>
        <v>Lancashire Teaching Hospitals NHS Foundation Trust</v>
      </c>
      <c r="BL122" s="12">
        <v>119</v>
      </c>
      <c r="BM122" s="13">
        <f t="shared" si="134"/>
        <v>80</v>
      </c>
      <c r="BN122" s="12" t="s">
        <v>171</v>
      </c>
      <c r="BO122" s="3" t="str">
        <f t="shared" si="135"/>
        <v>South Tyneside NHS Foundation Trust</v>
      </c>
      <c r="BP122" s="12">
        <v>119</v>
      </c>
      <c r="BQ122" s="13">
        <f t="shared" si="136"/>
        <v>94</v>
      </c>
      <c r="BR122" s="12" t="s">
        <v>168</v>
      </c>
      <c r="BS122" s="3" t="str">
        <f t="shared" si="137"/>
        <v>Norfolk And Norwich University Hospital NHS Trust</v>
      </c>
      <c r="BT122" s="3"/>
      <c r="BU122" s="12">
        <v>119</v>
      </c>
      <c r="BV122" s="13">
        <f t="shared" si="138"/>
        <v>90</v>
      </c>
      <c r="BW122" s="12" t="s">
        <v>116</v>
      </c>
      <c r="BX122" s="3" t="str">
        <f t="shared" si="139"/>
        <v>Essex Rivers Healthcare NHS Trust</v>
      </c>
      <c r="BY122" s="12">
        <v>119</v>
      </c>
      <c r="BZ122" s="13">
        <f t="shared" si="140"/>
        <v>8</v>
      </c>
      <c r="CA122" s="12" t="s">
        <v>83</v>
      </c>
      <c r="CB122" s="3" t="str">
        <f t="shared" si="141"/>
        <v>Chesterfield Royal Hospital NHS Foundation Trust</v>
      </c>
      <c r="CD122" s="12">
        <v>119</v>
      </c>
      <c r="CE122" s="13">
        <f t="shared" si="142"/>
        <v>78</v>
      </c>
      <c r="CF122" s="12" t="s">
        <v>47</v>
      </c>
      <c r="CG122" s="3" t="str">
        <f t="shared" si="143"/>
        <v>North Hampshire Hospitals NHS Trust</v>
      </c>
      <c r="CH122" s="12">
        <v>119</v>
      </c>
      <c r="CI122" s="13">
        <f t="shared" si="144"/>
        <v>97</v>
      </c>
      <c r="CJ122" s="12" t="s">
        <v>102</v>
      </c>
      <c r="CK122" s="3" t="str">
        <f t="shared" si="145"/>
        <v>Tameside And Glossop Acute Services NHS Trust</v>
      </c>
    </row>
    <row r="123" spans="1:89">
      <c r="A123" s="12">
        <v>120</v>
      </c>
      <c r="B123" s="13">
        <f t="shared" si="111"/>
        <v>95</v>
      </c>
      <c r="C123" s="12" t="s">
        <v>51</v>
      </c>
      <c r="D123" s="3" t="str">
        <f t="shared" si="112"/>
        <v>Northern Devon Healthcare NHS Trust</v>
      </c>
      <c r="E123" s="12">
        <v>120</v>
      </c>
      <c r="F123" s="13">
        <f t="shared" si="113"/>
        <v>110</v>
      </c>
      <c r="G123" s="12" t="s">
        <v>53</v>
      </c>
      <c r="H123" s="3" t="str">
        <f t="shared" si="114"/>
        <v>Northampton General Hospital NHS Trust</v>
      </c>
      <c r="J123" s="13">
        <v>120</v>
      </c>
      <c r="K123" s="13">
        <f t="shared" si="115"/>
        <v>7</v>
      </c>
      <c r="L123" s="12" t="s">
        <v>35</v>
      </c>
      <c r="M123" s="3" t="str">
        <f t="shared" si="116"/>
        <v>Plymouth Hospitals NHS Trust</v>
      </c>
      <c r="N123" s="13">
        <v>120</v>
      </c>
      <c r="O123" s="13">
        <f t="shared" si="117"/>
        <v>37</v>
      </c>
      <c r="P123" s="12" t="s">
        <v>82</v>
      </c>
      <c r="Q123" s="3" t="str">
        <f t="shared" si="118"/>
        <v>City Hospitals Sunderland NHS Foundation Trust</v>
      </c>
      <c r="R123" s="13"/>
      <c r="S123" s="12">
        <v>120</v>
      </c>
      <c r="T123" s="13">
        <f t="shared" si="119"/>
        <v>126</v>
      </c>
      <c r="U123" s="12" t="s">
        <v>132</v>
      </c>
      <c r="V123" s="3" t="str">
        <f t="shared" si="120"/>
        <v>Pennine Acute Hospitals NHS Trust</v>
      </c>
      <c r="W123" s="12">
        <v>120</v>
      </c>
      <c r="X123" s="13">
        <f t="shared" si="121"/>
        <v>123</v>
      </c>
      <c r="Y123" s="12" t="s">
        <v>103</v>
      </c>
      <c r="Z123" s="3" t="str">
        <f t="shared" si="122"/>
        <v>Stockport NHS Foundation Trust</v>
      </c>
      <c r="AE123" s="3"/>
      <c r="AI123" s="3"/>
      <c r="AJ123" s="3"/>
      <c r="AK123" s="12">
        <v>120</v>
      </c>
      <c r="AL123" s="13">
        <f t="shared" si="123"/>
        <v>28</v>
      </c>
      <c r="AM123" s="12" t="s">
        <v>27</v>
      </c>
      <c r="AN123" s="3" t="str">
        <f t="shared" si="124"/>
        <v>North Tees And Hartlepool NHS Trust</v>
      </c>
      <c r="AO123" s="12">
        <v>120</v>
      </c>
      <c r="AP123" s="12">
        <f t="shared" si="125"/>
        <v>104</v>
      </c>
      <c r="AQ123" s="12" t="s">
        <v>54</v>
      </c>
      <c r="AR123" s="3" t="str">
        <f t="shared" si="126"/>
        <v>Luton And Dunstable Hospital NHS Foundation Trust</v>
      </c>
      <c r="AT123" s="12">
        <v>120</v>
      </c>
      <c r="AU123" s="13">
        <f t="shared" si="127"/>
        <v>146</v>
      </c>
      <c r="AV123" s="12" t="s">
        <v>38</v>
      </c>
      <c r="AW123" s="3" t="str">
        <f t="shared" si="92"/>
        <v>Gateshead Health NHS Foundation Trust</v>
      </c>
      <c r="AX123" s="12">
        <v>120</v>
      </c>
      <c r="AY123" s="13">
        <f t="shared" si="128"/>
        <v>89</v>
      </c>
      <c r="AZ123" s="12" t="s">
        <v>119</v>
      </c>
      <c r="BA123" s="3" t="str">
        <f t="shared" si="129"/>
        <v>East And North Hertfordshire NHS Trust</v>
      </c>
      <c r="BC123" s="12">
        <v>120</v>
      </c>
      <c r="BD123" s="13">
        <f t="shared" si="130"/>
        <v>68</v>
      </c>
      <c r="BE123" s="12" t="s">
        <v>69</v>
      </c>
      <c r="BF123" s="3" t="str">
        <f t="shared" si="131"/>
        <v>Derby Hospitals NHS Foundation Trust</v>
      </c>
      <c r="BG123" s="12">
        <v>120</v>
      </c>
      <c r="BH123" s="13">
        <f t="shared" si="132"/>
        <v>28</v>
      </c>
      <c r="BI123" s="12" t="s">
        <v>71</v>
      </c>
      <c r="BJ123" s="3" t="str">
        <f t="shared" si="133"/>
        <v>East Lancashire Hospitals NHS Trust</v>
      </c>
      <c r="BL123" s="12">
        <v>120</v>
      </c>
      <c r="BM123" s="13">
        <f t="shared" si="134"/>
        <v>76</v>
      </c>
      <c r="BN123" s="12" t="s">
        <v>122</v>
      </c>
      <c r="BO123" s="3" t="str">
        <f t="shared" si="135"/>
        <v>Surrey And Sussex Healthcare NHS Trust</v>
      </c>
      <c r="BP123" s="12">
        <v>120</v>
      </c>
      <c r="BQ123" s="13">
        <f t="shared" si="136"/>
        <v>43</v>
      </c>
      <c r="BR123" s="12" t="s">
        <v>124</v>
      </c>
      <c r="BS123" s="3" t="str">
        <f t="shared" si="137"/>
        <v>Kettering General Hospital NHS Trust</v>
      </c>
      <c r="BT123" s="3"/>
      <c r="BU123" s="12">
        <v>120</v>
      </c>
      <c r="BV123" s="13">
        <f t="shared" si="138"/>
        <v>105</v>
      </c>
      <c r="BW123" s="12" t="s">
        <v>129</v>
      </c>
      <c r="BX123" s="3" t="str">
        <f t="shared" si="139"/>
        <v>North Cumbria Acute Hospitals NHS Trust</v>
      </c>
      <c r="BY123" s="12">
        <v>120</v>
      </c>
      <c r="BZ123" s="13">
        <f t="shared" si="140"/>
        <v>122</v>
      </c>
      <c r="CA123" s="12" t="s">
        <v>43</v>
      </c>
      <c r="CB123" s="3" t="str">
        <f t="shared" si="141"/>
        <v>Royal Berkshire Hospital NHS Foundation Trust</v>
      </c>
      <c r="CD123" s="12">
        <v>120</v>
      </c>
      <c r="CE123" s="13">
        <f t="shared" si="142"/>
        <v>89</v>
      </c>
      <c r="CF123" s="12" t="s">
        <v>41</v>
      </c>
      <c r="CG123" s="3" t="str">
        <f t="shared" si="143"/>
        <v>Guy's And St Thomas' NHS Foundation Trust</v>
      </c>
      <c r="CH123" s="12">
        <v>120</v>
      </c>
      <c r="CI123" s="13">
        <f t="shared" si="144"/>
        <v>95</v>
      </c>
      <c r="CJ123" s="12" t="s">
        <v>17</v>
      </c>
      <c r="CK123" s="3" t="str">
        <f t="shared" si="145"/>
        <v>Heatherwood And Wexham Park Hospitals NHS Trust</v>
      </c>
    </row>
    <row r="124" spans="1:89">
      <c r="A124" s="12">
        <v>121</v>
      </c>
      <c r="B124" s="13">
        <f t="shared" si="111"/>
        <v>112</v>
      </c>
      <c r="C124" s="12" t="s">
        <v>153</v>
      </c>
      <c r="D124" s="3" t="str">
        <f t="shared" si="112"/>
        <v>West Hertfordshire Hospitals NHS Trust</v>
      </c>
      <c r="E124" s="12">
        <v>121</v>
      </c>
      <c r="F124" s="13">
        <f t="shared" si="113"/>
        <v>43</v>
      </c>
      <c r="G124" s="12" t="s">
        <v>113</v>
      </c>
      <c r="H124" s="3" t="str">
        <f t="shared" si="114"/>
        <v>Calderdale And Huddersfield NHS Foundation Trust</v>
      </c>
      <c r="J124" s="13">
        <v>121</v>
      </c>
      <c r="K124" s="13">
        <f t="shared" si="115"/>
        <v>143</v>
      </c>
      <c r="L124" s="12" t="s">
        <v>101</v>
      </c>
      <c r="M124" s="3" t="str">
        <f t="shared" si="116"/>
        <v>Chelsea And Westminster Hospital NHS Foundation Trust</v>
      </c>
      <c r="N124" s="13">
        <v>121</v>
      </c>
      <c r="O124" s="13">
        <f t="shared" si="117"/>
        <v>15</v>
      </c>
      <c r="P124" s="12" t="s">
        <v>25</v>
      </c>
      <c r="Q124" s="3" t="str">
        <f t="shared" si="118"/>
        <v>North Cheshire Hospitals NHS Trust</v>
      </c>
      <c r="R124" s="13"/>
      <c r="S124" s="12">
        <v>121</v>
      </c>
      <c r="T124" s="13">
        <f t="shared" si="119"/>
        <v>58</v>
      </c>
      <c r="U124" s="12" t="s">
        <v>82</v>
      </c>
      <c r="V124" s="3" t="str">
        <f t="shared" si="120"/>
        <v>City Hospitals Sunderland NHS Foundation Trust</v>
      </c>
      <c r="W124" s="12">
        <v>121</v>
      </c>
      <c r="X124" s="13">
        <f t="shared" si="121"/>
        <v>108</v>
      </c>
      <c r="Y124" s="12" t="s">
        <v>162</v>
      </c>
      <c r="Z124" s="3" t="str">
        <f t="shared" si="122"/>
        <v>Royal Cornwall Hospitals NHS Trust</v>
      </c>
      <c r="AE124" s="3"/>
      <c r="AI124" s="3"/>
      <c r="AJ124" s="3"/>
      <c r="AK124" s="12">
        <v>121</v>
      </c>
      <c r="AL124" s="13">
        <f t="shared" si="123"/>
        <v>143</v>
      </c>
      <c r="AM124" s="12" t="s">
        <v>80</v>
      </c>
      <c r="AN124" s="3" t="str">
        <f t="shared" si="124"/>
        <v>Central Manchester And Manchester Children's University Hospitals NHS Trust</v>
      </c>
      <c r="AO124" s="12">
        <v>121</v>
      </c>
      <c r="AP124" s="12">
        <f t="shared" si="125"/>
        <v>106</v>
      </c>
      <c r="AQ124" s="12" t="s">
        <v>53</v>
      </c>
      <c r="AR124" s="3" t="str">
        <f t="shared" si="126"/>
        <v>Northampton General Hospital NHS Trust</v>
      </c>
      <c r="AT124" s="12">
        <v>121</v>
      </c>
      <c r="AU124" s="13">
        <f t="shared" si="127"/>
        <v>73</v>
      </c>
      <c r="AV124" s="12" t="s">
        <v>70</v>
      </c>
      <c r="AW124" s="3" t="str">
        <f t="shared" si="92"/>
        <v>The Queen Elizabeth Hospital King's Lynn NHS Trust</v>
      </c>
      <c r="AX124" s="12">
        <v>121</v>
      </c>
      <c r="AY124" s="13">
        <f t="shared" si="128"/>
        <v>109</v>
      </c>
      <c r="AZ124" s="12" t="s">
        <v>166</v>
      </c>
      <c r="BA124" s="3" t="str">
        <f t="shared" si="129"/>
        <v>Dartford And Gravesham NHS Trust</v>
      </c>
      <c r="BC124" s="12">
        <v>121</v>
      </c>
      <c r="BD124" s="13">
        <f t="shared" si="130"/>
        <v>10</v>
      </c>
      <c r="BE124" s="12" t="s">
        <v>9</v>
      </c>
      <c r="BF124" s="3" t="str">
        <f t="shared" si="131"/>
        <v>Royal West Sussex NHS Trust</v>
      </c>
      <c r="BG124" s="12">
        <v>121</v>
      </c>
      <c r="BH124" s="13">
        <f t="shared" si="132"/>
        <v>148</v>
      </c>
      <c r="BI124" s="12" t="s">
        <v>131</v>
      </c>
      <c r="BJ124" s="3" t="str">
        <f t="shared" si="133"/>
        <v>Mid Yorkshire Hospitals NHS Trust</v>
      </c>
      <c r="BL124" s="12">
        <v>121</v>
      </c>
      <c r="BM124" s="13">
        <f t="shared" si="134"/>
        <v>72</v>
      </c>
      <c r="BN124" s="12" t="s">
        <v>35</v>
      </c>
      <c r="BO124" s="3" t="str">
        <f t="shared" si="135"/>
        <v>Plymouth Hospitals NHS Trust</v>
      </c>
      <c r="BP124" s="12">
        <v>121</v>
      </c>
      <c r="BQ124" s="13">
        <f t="shared" si="136"/>
        <v>134</v>
      </c>
      <c r="BR124" s="12" t="s">
        <v>88</v>
      </c>
      <c r="BS124" s="3" t="str">
        <f t="shared" si="137"/>
        <v>University Hospitals Coventry And Warwickshire NHS</v>
      </c>
      <c r="BT124" s="3"/>
      <c r="BU124" s="12">
        <v>121</v>
      </c>
      <c r="BV124" s="13">
        <f t="shared" si="138"/>
        <v>99</v>
      </c>
      <c r="BW124" s="12" t="s">
        <v>35</v>
      </c>
      <c r="BX124" s="3" t="str">
        <f t="shared" si="139"/>
        <v>Plymouth Hospitals NHS Trust</v>
      </c>
      <c r="BY124" s="12">
        <v>121</v>
      </c>
      <c r="BZ124" s="13">
        <f t="shared" si="140"/>
        <v>62</v>
      </c>
      <c r="CA124" s="12" t="s">
        <v>53</v>
      </c>
      <c r="CB124" s="3" t="str">
        <f t="shared" si="141"/>
        <v>Northampton General Hospital NHS Trust</v>
      </c>
      <c r="CD124" s="12">
        <v>121</v>
      </c>
      <c r="CE124" s="13">
        <f t="shared" si="142"/>
        <v>111</v>
      </c>
      <c r="CF124" s="12" t="s">
        <v>95</v>
      </c>
      <c r="CG124" s="3" t="str">
        <f t="shared" si="143"/>
        <v>Bromley Hospitals NHS Trust</v>
      </c>
      <c r="CH124" s="12">
        <v>121</v>
      </c>
      <c r="CI124" s="13">
        <f t="shared" si="144"/>
        <v>70</v>
      </c>
      <c r="CJ124" s="12" t="s">
        <v>23</v>
      </c>
      <c r="CK124" s="3" t="str">
        <f t="shared" si="145"/>
        <v>Salisbury NHS Foundation Trust</v>
      </c>
    </row>
    <row r="125" spans="1:89">
      <c r="A125" s="12">
        <v>122</v>
      </c>
      <c r="B125" s="13">
        <f t="shared" si="111"/>
        <v>107</v>
      </c>
      <c r="C125" s="12" t="s">
        <v>118</v>
      </c>
      <c r="D125" s="3" t="str">
        <f t="shared" si="112"/>
        <v>Sheffield Teaching Hospitals NHS Foundation Trust</v>
      </c>
      <c r="E125" s="12">
        <v>122</v>
      </c>
      <c r="F125" s="13">
        <f t="shared" si="113"/>
        <v>81</v>
      </c>
      <c r="G125" s="12" t="s">
        <v>163</v>
      </c>
      <c r="H125" s="3" t="str">
        <f t="shared" si="114"/>
        <v>Burton Hospitals NHS Trust</v>
      </c>
      <c r="J125" s="13">
        <v>122</v>
      </c>
      <c r="K125" s="13">
        <f t="shared" si="115"/>
        <v>105</v>
      </c>
      <c r="L125" s="12" t="s">
        <v>72</v>
      </c>
      <c r="M125" s="3" t="str">
        <f t="shared" si="116"/>
        <v>Ealing Hospital NHS Trust</v>
      </c>
      <c r="N125" s="13">
        <v>122</v>
      </c>
      <c r="O125" s="13">
        <f t="shared" si="117"/>
        <v>83</v>
      </c>
      <c r="P125" s="12" t="s">
        <v>117</v>
      </c>
      <c r="Q125" s="3" t="str">
        <f t="shared" si="118"/>
        <v>Swindon And Marlborough NHS Trust</v>
      </c>
      <c r="R125" s="13"/>
      <c r="S125" s="12">
        <v>122</v>
      </c>
      <c r="T125" s="13">
        <f t="shared" si="119"/>
        <v>37</v>
      </c>
      <c r="U125" s="12" t="s">
        <v>33</v>
      </c>
      <c r="V125" s="3" t="str">
        <f t="shared" si="120"/>
        <v>Doncaster And Bassetlaw Hospitals NHS Foundation Trust</v>
      </c>
      <c r="W125" s="12">
        <v>122</v>
      </c>
      <c r="X125" s="13">
        <f t="shared" si="121"/>
        <v>92</v>
      </c>
      <c r="Y125" s="12" t="s">
        <v>151</v>
      </c>
      <c r="Z125" s="3" t="str">
        <f t="shared" si="122"/>
        <v>East Sussex Hospitals NHS Trust</v>
      </c>
      <c r="AE125" s="3"/>
      <c r="AI125" s="3"/>
      <c r="AJ125" s="3"/>
      <c r="AK125" s="12">
        <v>122</v>
      </c>
      <c r="AL125" s="13">
        <f t="shared" si="123"/>
        <v>26</v>
      </c>
      <c r="AM125" s="12" t="s">
        <v>106</v>
      </c>
      <c r="AN125" s="3" t="str">
        <f t="shared" si="124"/>
        <v>Royal Surrey County Hospital NHS Trust</v>
      </c>
      <c r="AO125" s="12">
        <v>122</v>
      </c>
      <c r="AP125" s="12">
        <f t="shared" si="125"/>
        <v>48</v>
      </c>
      <c r="AQ125" s="12" t="s">
        <v>125</v>
      </c>
      <c r="AR125" s="3" t="str">
        <f t="shared" si="126"/>
        <v>Royal Free Hampstead NHS Trust</v>
      </c>
      <c r="AT125" s="12">
        <v>122</v>
      </c>
      <c r="AU125" s="13">
        <f t="shared" si="127"/>
        <v>142</v>
      </c>
      <c r="AV125" s="12" t="s">
        <v>135</v>
      </c>
      <c r="AW125" s="3" t="str">
        <f t="shared" si="92"/>
        <v>Wrightington, Wigan And Leigh NHS Trust</v>
      </c>
      <c r="AX125" s="12">
        <v>122</v>
      </c>
      <c r="AY125" s="13">
        <f t="shared" si="128"/>
        <v>78</v>
      </c>
      <c r="AZ125" s="12" t="s">
        <v>129</v>
      </c>
      <c r="BA125" s="3" t="str">
        <f t="shared" si="129"/>
        <v>North Cumbria Acute Hospitals NHS Trust</v>
      </c>
      <c r="BC125" s="12">
        <v>122</v>
      </c>
      <c r="BD125" s="13">
        <f t="shared" si="130"/>
        <v>144</v>
      </c>
      <c r="BE125" s="12" t="s">
        <v>118</v>
      </c>
      <c r="BF125" s="3" t="str">
        <f t="shared" si="131"/>
        <v>Sheffield Teaching Hospitals NHS Foundation Trust</v>
      </c>
      <c r="BG125" s="12">
        <v>122</v>
      </c>
      <c r="BH125" s="13">
        <f t="shared" si="132"/>
        <v>71</v>
      </c>
      <c r="BI125" s="12" t="s">
        <v>130</v>
      </c>
      <c r="BJ125" s="3" t="str">
        <f t="shared" si="133"/>
        <v>Aintree University Hospitals NHS Foundation Trust</v>
      </c>
      <c r="BL125" s="12">
        <v>122</v>
      </c>
      <c r="BM125" s="13">
        <f t="shared" si="134"/>
        <v>61</v>
      </c>
      <c r="BN125" s="12" t="s">
        <v>99</v>
      </c>
      <c r="BO125" s="3" t="str">
        <f t="shared" si="135"/>
        <v>Leeds Teaching Hospitals NHS Trust</v>
      </c>
      <c r="BP125" s="12">
        <v>122</v>
      </c>
      <c r="BQ125" s="13">
        <f t="shared" si="136"/>
        <v>73</v>
      </c>
      <c r="BR125" s="12" t="s">
        <v>113</v>
      </c>
      <c r="BS125" s="3" t="str">
        <f t="shared" si="137"/>
        <v>Calderdale And Huddersfield NHS Foundation Trust</v>
      </c>
      <c r="BT125" s="3"/>
      <c r="BU125" s="12">
        <v>122</v>
      </c>
      <c r="BV125" s="13">
        <f t="shared" si="138"/>
        <v>120</v>
      </c>
      <c r="BW125" s="12" t="s">
        <v>43</v>
      </c>
      <c r="BX125" s="3" t="str">
        <f t="shared" si="139"/>
        <v>Royal Berkshire Hospital NHS Foundation Trust</v>
      </c>
      <c r="BY125" s="12">
        <v>122</v>
      </c>
      <c r="BZ125" s="13">
        <f t="shared" si="140"/>
        <v>106</v>
      </c>
      <c r="CA125" s="12" t="s">
        <v>64</v>
      </c>
      <c r="CB125" s="3" t="str">
        <f t="shared" si="141"/>
        <v>North Bristol NHS Trust</v>
      </c>
      <c r="CD125" s="12">
        <v>122</v>
      </c>
      <c r="CE125" s="13">
        <f t="shared" si="142"/>
        <v>68</v>
      </c>
      <c r="CF125" s="12" t="s">
        <v>43</v>
      </c>
      <c r="CG125" s="3" t="str">
        <f t="shared" si="143"/>
        <v>Royal Berkshire Hospital NHS Foundation Trust</v>
      </c>
      <c r="CH125" s="12">
        <v>122</v>
      </c>
      <c r="CI125" s="13">
        <f t="shared" si="144"/>
        <v>51</v>
      </c>
      <c r="CJ125" s="12" t="s">
        <v>123</v>
      </c>
      <c r="CK125" s="3" t="str">
        <f t="shared" si="145"/>
        <v>Portsmouth Hospitals NHS Trust</v>
      </c>
    </row>
    <row r="126" spans="1:89">
      <c r="A126" s="12">
        <v>123</v>
      </c>
      <c r="B126" s="13">
        <f t="shared" si="111"/>
        <v>131</v>
      </c>
      <c r="C126" s="12" t="s">
        <v>103</v>
      </c>
      <c r="D126" s="3" t="str">
        <f t="shared" si="112"/>
        <v>Stockport NHS Foundation Trust</v>
      </c>
      <c r="E126" s="12">
        <v>123</v>
      </c>
      <c r="F126" s="13">
        <f t="shared" si="113"/>
        <v>125</v>
      </c>
      <c r="G126" s="12" t="s">
        <v>111</v>
      </c>
      <c r="H126" s="3" t="str">
        <f t="shared" si="114"/>
        <v>The Lewisham Hospital NHS Trust</v>
      </c>
      <c r="J126" s="13">
        <v>123</v>
      </c>
      <c r="K126" s="13">
        <f t="shared" si="115"/>
        <v>3</v>
      </c>
      <c r="L126" s="12" t="s">
        <v>28</v>
      </c>
      <c r="M126" s="3" t="str">
        <f t="shared" si="116"/>
        <v>Frimley Park Hospital NHS Foundation Trust</v>
      </c>
      <c r="N126" s="13">
        <v>123</v>
      </c>
      <c r="O126" s="13">
        <f t="shared" si="117"/>
        <v>16</v>
      </c>
      <c r="P126" s="12" t="s">
        <v>108</v>
      </c>
      <c r="Q126" s="3" t="str">
        <f t="shared" si="118"/>
        <v>Royal Liverpool And Broadgreen University Hospital NHS Trust</v>
      </c>
      <c r="R126" s="13"/>
      <c r="S126" s="12">
        <v>123</v>
      </c>
      <c r="T126" s="13">
        <f t="shared" si="119"/>
        <v>120</v>
      </c>
      <c r="U126" s="12" t="s">
        <v>103</v>
      </c>
      <c r="V126" s="3" t="str">
        <f t="shared" si="120"/>
        <v>Stockport NHS Foundation Trust</v>
      </c>
      <c r="W126" s="12">
        <v>123</v>
      </c>
      <c r="X126" s="13">
        <f t="shared" si="121"/>
        <v>127</v>
      </c>
      <c r="Y126" s="12" t="s">
        <v>121</v>
      </c>
      <c r="Z126" s="3" t="str">
        <f t="shared" si="122"/>
        <v>Southport And Ormskirk Hospital NHS Trust</v>
      </c>
      <c r="AE126" s="3"/>
      <c r="AI126" s="3"/>
      <c r="AJ126" s="3"/>
      <c r="AK126" s="12">
        <v>123</v>
      </c>
      <c r="AL126" s="13">
        <f t="shared" si="123"/>
        <v>76</v>
      </c>
      <c r="AM126" s="12" t="s">
        <v>77</v>
      </c>
      <c r="AN126" s="3" t="str">
        <f t="shared" si="124"/>
        <v>East Kent Hospitals NHS Trust</v>
      </c>
      <c r="AO126" s="12">
        <v>123</v>
      </c>
      <c r="AP126" s="12">
        <f t="shared" si="125"/>
        <v>24</v>
      </c>
      <c r="AQ126" s="12" t="s">
        <v>43</v>
      </c>
      <c r="AR126" s="3" t="str">
        <f t="shared" si="126"/>
        <v>Royal Berkshire Hospital NHS Foundation Trust</v>
      </c>
      <c r="AT126" s="12">
        <v>123</v>
      </c>
      <c r="AU126" s="13">
        <f t="shared" si="127"/>
        <v>26</v>
      </c>
      <c r="AV126" s="12" t="s">
        <v>90</v>
      </c>
      <c r="AW126" s="3" t="str">
        <f t="shared" si="92"/>
        <v>Mid Essex Hospital Services NHS Trust</v>
      </c>
      <c r="AX126" s="12">
        <v>123</v>
      </c>
      <c r="AY126" s="13">
        <f t="shared" si="128"/>
        <v>135</v>
      </c>
      <c r="AZ126" s="12" t="s">
        <v>131</v>
      </c>
      <c r="BA126" s="3" t="str">
        <f t="shared" si="129"/>
        <v>Mid Yorkshire Hospitals NHS Trust</v>
      </c>
      <c r="BC126" s="12">
        <v>123</v>
      </c>
      <c r="BD126" s="13">
        <f t="shared" si="130"/>
        <v>101</v>
      </c>
      <c r="BE126" s="12" t="s">
        <v>89</v>
      </c>
      <c r="BF126" s="3" t="str">
        <f t="shared" si="131"/>
        <v>The Royal Bournemouth And Christchurch Hospitals NHS Foundation Trust</v>
      </c>
      <c r="BG126" s="12">
        <v>123</v>
      </c>
      <c r="BH126" s="13">
        <f t="shared" si="132"/>
        <v>97</v>
      </c>
      <c r="BI126" s="12" t="s">
        <v>108</v>
      </c>
      <c r="BJ126" s="3" t="str">
        <f t="shared" si="133"/>
        <v>Royal Liverpool And Broadgreen University Hospital NHS Trust</v>
      </c>
      <c r="BL126" s="12">
        <v>123</v>
      </c>
      <c r="BM126" s="13">
        <f t="shared" si="134"/>
        <v>78</v>
      </c>
      <c r="BN126" s="12" t="s">
        <v>8</v>
      </c>
      <c r="BO126" s="3" t="str">
        <f t="shared" si="135"/>
        <v>York Hospitals NHS Foundation Trust</v>
      </c>
      <c r="BP126" s="12">
        <v>123</v>
      </c>
      <c r="BQ126" s="13">
        <f t="shared" si="136"/>
        <v>68</v>
      </c>
      <c r="BR126" s="12" t="s">
        <v>53</v>
      </c>
      <c r="BS126" s="3" t="str">
        <f t="shared" si="137"/>
        <v>Northampton General Hospital NHS Trust</v>
      </c>
      <c r="BT126" s="3"/>
      <c r="BU126" s="12">
        <v>123</v>
      </c>
      <c r="BV126" s="13">
        <f t="shared" si="138"/>
        <v>68</v>
      </c>
      <c r="BW126" s="12" t="s">
        <v>39</v>
      </c>
      <c r="BX126" s="3" t="str">
        <f t="shared" si="139"/>
        <v>Bedford Hospital NHS Trust</v>
      </c>
      <c r="BY126" s="12">
        <v>123</v>
      </c>
      <c r="BZ126" s="13">
        <f t="shared" si="140"/>
        <v>94</v>
      </c>
      <c r="CA126" s="12" t="s">
        <v>57</v>
      </c>
      <c r="CB126" s="3" t="str">
        <f t="shared" si="141"/>
        <v>University College London Hospitals NHS Foundation Trust</v>
      </c>
      <c r="CD126" s="12">
        <v>123</v>
      </c>
      <c r="CE126" s="13">
        <f t="shared" si="142"/>
        <v>141</v>
      </c>
      <c r="CF126" s="12" t="s">
        <v>86</v>
      </c>
      <c r="CG126" s="3" t="str">
        <f t="shared" si="143"/>
        <v>Mid Staffordshire General Hospitals NHS Trust</v>
      </c>
      <c r="CH126" s="12">
        <v>123</v>
      </c>
      <c r="CI126" s="13">
        <f t="shared" si="144"/>
        <v>74</v>
      </c>
      <c r="CJ126" s="12" t="s">
        <v>116</v>
      </c>
      <c r="CK126" s="3" t="str">
        <f t="shared" si="145"/>
        <v>Essex Rivers Healthcare NHS Trust</v>
      </c>
    </row>
    <row r="127" spans="1:89">
      <c r="A127" s="12">
        <v>124</v>
      </c>
      <c r="B127" s="13">
        <f t="shared" si="111"/>
        <v>19</v>
      </c>
      <c r="C127" s="12" t="s">
        <v>65</v>
      </c>
      <c r="D127" s="3" t="str">
        <f t="shared" si="112"/>
        <v>United Bristol Healthcare NHS Trust</v>
      </c>
      <c r="E127" s="12">
        <v>124</v>
      </c>
      <c r="F127" s="13">
        <f t="shared" si="113"/>
        <v>62</v>
      </c>
      <c r="G127" s="12" t="s">
        <v>71</v>
      </c>
      <c r="H127" s="3" t="str">
        <f t="shared" si="114"/>
        <v>East Lancashire Hospitals NHS Trust</v>
      </c>
      <c r="J127" s="13">
        <v>124</v>
      </c>
      <c r="K127" s="13">
        <f t="shared" si="115"/>
        <v>24</v>
      </c>
      <c r="L127" s="12" t="s">
        <v>123</v>
      </c>
      <c r="M127" s="3" t="str">
        <f t="shared" si="116"/>
        <v>Portsmouth Hospitals NHS Trust</v>
      </c>
      <c r="N127" s="13">
        <v>124</v>
      </c>
      <c r="O127" s="13">
        <f t="shared" si="117"/>
        <v>115</v>
      </c>
      <c r="P127" s="12" t="s">
        <v>135</v>
      </c>
      <c r="Q127" s="3" t="str">
        <f t="shared" si="118"/>
        <v>Wrightington, Wigan And Leigh NHS Trust</v>
      </c>
      <c r="R127" s="13"/>
      <c r="S127" s="12">
        <v>124</v>
      </c>
      <c r="T127" s="13">
        <f t="shared" si="119"/>
        <v>104</v>
      </c>
      <c r="U127" s="12" t="s">
        <v>87</v>
      </c>
      <c r="V127" s="3" t="str">
        <f t="shared" si="120"/>
        <v>Nottingham University Hospitals NHS Trust</v>
      </c>
      <c r="W127" s="12">
        <v>124</v>
      </c>
      <c r="X127" s="13">
        <f t="shared" si="121"/>
        <v>103</v>
      </c>
      <c r="Y127" s="12" t="s">
        <v>170</v>
      </c>
      <c r="Z127" s="3" t="str">
        <f t="shared" si="122"/>
        <v>Peterborough And Stamford Hospitals NHS Foundation Trust</v>
      </c>
      <c r="AE127" s="3"/>
      <c r="AI127" s="3"/>
      <c r="AJ127" s="3"/>
      <c r="AK127" s="12">
        <v>124</v>
      </c>
      <c r="AL127" s="13">
        <f t="shared" si="123"/>
        <v>67</v>
      </c>
      <c r="AM127" s="12" t="s">
        <v>58</v>
      </c>
      <c r="AN127" s="3" t="str">
        <f t="shared" si="124"/>
        <v>Brighton And Sussex University Hospitals NHS Trust</v>
      </c>
      <c r="AO127" s="12">
        <v>124</v>
      </c>
      <c r="AP127" s="12">
        <f t="shared" si="125"/>
        <v>76</v>
      </c>
      <c r="AQ127" s="12" t="s">
        <v>88</v>
      </c>
      <c r="AR127" s="3" t="str">
        <f t="shared" si="126"/>
        <v>University Hospitals Coventry And Warwickshire NHS</v>
      </c>
      <c r="AT127" s="12">
        <v>124</v>
      </c>
      <c r="AU127" s="13">
        <f t="shared" si="127"/>
        <v>143</v>
      </c>
      <c r="AV127" s="12" t="s">
        <v>98</v>
      </c>
      <c r="AW127" s="3" t="str">
        <f t="shared" si="92"/>
        <v>North Middlesex University Hospital NHS Trust</v>
      </c>
      <c r="AX127" s="12">
        <v>124</v>
      </c>
      <c r="AY127" s="13">
        <f t="shared" si="128"/>
        <v>115</v>
      </c>
      <c r="AZ127" s="12" t="s">
        <v>68</v>
      </c>
      <c r="BA127" s="3" t="str">
        <f t="shared" si="129"/>
        <v>Imperial College Healthcare NHS Trust</v>
      </c>
      <c r="BC127" s="12">
        <v>124</v>
      </c>
      <c r="BD127" s="13">
        <f t="shared" si="130"/>
        <v>65</v>
      </c>
      <c r="BE127" s="12" t="s">
        <v>40</v>
      </c>
      <c r="BF127" s="3" t="str">
        <f t="shared" si="131"/>
        <v>Scarborough And North East Yorkshire Health Care NHS Trust</v>
      </c>
      <c r="BG127" s="12">
        <v>124</v>
      </c>
      <c r="BH127" s="13">
        <f t="shared" si="132"/>
        <v>19</v>
      </c>
      <c r="BI127" s="12" t="s">
        <v>75</v>
      </c>
      <c r="BJ127" s="3" t="str">
        <f t="shared" si="133"/>
        <v>University Hospitals Of Morecambe Bay NHS Trust</v>
      </c>
      <c r="BL127" s="12">
        <v>124</v>
      </c>
      <c r="BM127" s="13">
        <f t="shared" si="134"/>
        <v>40</v>
      </c>
      <c r="BN127" s="12" t="s">
        <v>121</v>
      </c>
      <c r="BO127" s="3" t="str">
        <f t="shared" si="135"/>
        <v>Southport And Ormskirk Hospital NHS Trust</v>
      </c>
      <c r="BP127" s="12">
        <v>124</v>
      </c>
      <c r="BQ127" s="13">
        <f t="shared" si="136"/>
        <v>53</v>
      </c>
      <c r="BR127" s="12" t="s">
        <v>75</v>
      </c>
      <c r="BS127" s="3" t="str">
        <f t="shared" si="137"/>
        <v>University Hospitals Of Morecambe Bay NHS Trust</v>
      </c>
      <c r="BT127" s="3"/>
      <c r="BU127" s="12">
        <v>124</v>
      </c>
      <c r="BV127" s="13">
        <f t="shared" si="138"/>
        <v>107</v>
      </c>
      <c r="BW127" s="12" t="s">
        <v>110</v>
      </c>
      <c r="BX127" s="3" t="str">
        <f t="shared" si="139"/>
        <v>Northumbria Healthcare NHS Foundation Trust</v>
      </c>
      <c r="BY127" s="12">
        <v>124</v>
      </c>
      <c r="BZ127" s="13">
        <f t="shared" si="140"/>
        <v>56</v>
      </c>
      <c r="CA127" s="12" t="s">
        <v>168</v>
      </c>
      <c r="CB127" s="3" t="str">
        <f t="shared" si="141"/>
        <v>Norfolk And Norwich University Hospital NHS Trust</v>
      </c>
      <c r="CD127" s="12">
        <v>124</v>
      </c>
      <c r="CE127" s="13">
        <f t="shared" si="142"/>
        <v>34</v>
      </c>
      <c r="CF127" s="12" t="s">
        <v>44</v>
      </c>
      <c r="CG127" s="3" t="str">
        <f t="shared" si="143"/>
        <v>University Hospital Of North Staffordshire NHS Trust</v>
      </c>
      <c r="CH127" s="12">
        <v>124</v>
      </c>
      <c r="CI127" s="13">
        <f t="shared" si="144"/>
        <v>93</v>
      </c>
      <c r="CJ127" s="12" t="s">
        <v>70</v>
      </c>
      <c r="CK127" s="3" t="str">
        <f t="shared" si="145"/>
        <v>The Queen Elizabeth Hospital King's Lynn NHS Trust</v>
      </c>
    </row>
    <row r="128" spans="1:89">
      <c r="A128" s="12">
        <v>125</v>
      </c>
      <c r="B128" s="13">
        <f t="shared" si="111"/>
        <v>123</v>
      </c>
      <c r="C128" s="12" t="s">
        <v>111</v>
      </c>
      <c r="D128" s="3" t="str">
        <f t="shared" si="112"/>
        <v>The Lewisham Hospital NHS Trust</v>
      </c>
      <c r="E128" s="12">
        <v>125</v>
      </c>
      <c r="F128" s="13">
        <f t="shared" si="113"/>
        <v>114</v>
      </c>
      <c r="G128" s="12" t="s">
        <v>3</v>
      </c>
      <c r="H128" s="3" t="str">
        <f t="shared" si="114"/>
        <v>Blackpool, Fylde And Wyre Hospitals NHS Trust</v>
      </c>
      <c r="J128" s="13">
        <v>125</v>
      </c>
      <c r="K128" s="13">
        <f t="shared" si="115"/>
        <v>39</v>
      </c>
      <c r="L128" s="12" t="s">
        <v>10</v>
      </c>
      <c r="M128" s="3" t="str">
        <f t="shared" si="116"/>
        <v>University Hospitals Of Leicester NHS Trust</v>
      </c>
      <c r="N128" s="13">
        <v>125</v>
      </c>
      <c r="O128" s="13">
        <f t="shared" si="117"/>
        <v>105</v>
      </c>
      <c r="P128" s="12" t="s">
        <v>114</v>
      </c>
      <c r="Q128" s="3" t="str">
        <f t="shared" si="118"/>
        <v>Airedale NHS Trust</v>
      </c>
      <c r="R128" s="13"/>
      <c r="S128" s="12">
        <v>125</v>
      </c>
      <c r="T128" s="13">
        <f t="shared" si="119"/>
        <v>129</v>
      </c>
      <c r="U128" s="12" t="s">
        <v>68</v>
      </c>
      <c r="V128" s="3" t="str">
        <f t="shared" si="120"/>
        <v>Imperial College Healthcare NHS Trust</v>
      </c>
      <c r="W128" s="12">
        <v>125</v>
      </c>
      <c r="X128" s="13">
        <f t="shared" si="121"/>
        <v>133</v>
      </c>
      <c r="Y128" s="12" t="s">
        <v>109</v>
      </c>
      <c r="Z128" s="3" t="str">
        <f t="shared" si="122"/>
        <v>Basildon And Thurrock University Hospitals NHS Foundation Trust</v>
      </c>
      <c r="AE128" s="3"/>
      <c r="AI128" s="3"/>
      <c r="AJ128" s="3"/>
      <c r="AK128" s="12">
        <v>125</v>
      </c>
      <c r="AL128" s="13">
        <f t="shared" si="123"/>
        <v>54</v>
      </c>
      <c r="AM128" s="12" t="s">
        <v>55</v>
      </c>
      <c r="AN128" s="3" t="str">
        <f t="shared" si="124"/>
        <v>Hinchingbrooke Health Care NHS Trust</v>
      </c>
      <c r="AO128" s="12">
        <v>125</v>
      </c>
      <c r="AP128" s="12">
        <f t="shared" si="125"/>
        <v>19</v>
      </c>
      <c r="AQ128" s="12" t="s">
        <v>99</v>
      </c>
      <c r="AR128" s="3" t="str">
        <f t="shared" si="126"/>
        <v>Leeds Teaching Hospitals NHS Trust</v>
      </c>
      <c r="AT128" s="12">
        <v>125</v>
      </c>
      <c r="AU128" s="13">
        <f t="shared" si="127"/>
        <v>99</v>
      </c>
      <c r="AV128" s="12" t="s">
        <v>128</v>
      </c>
      <c r="AW128" s="3" t="str">
        <f t="shared" si="92"/>
        <v>The Hillingdon Hospital NHS Trust</v>
      </c>
      <c r="AX128" s="12">
        <v>125</v>
      </c>
      <c r="AY128" s="13">
        <f t="shared" si="128"/>
        <v>62</v>
      </c>
      <c r="AZ128" s="12" t="s">
        <v>63</v>
      </c>
      <c r="BA128" s="3" t="str">
        <f t="shared" si="129"/>
        <v>The Rotherham NHS Foundation Trust</v>
      </c>
      <c r="BC128" s="12">
        <v>125</v>
      </c>
      <c r="BD128" s="13">
        <f t="shared" si="130"/>
        <v>88</v>
      </c>
      <c r="BE128" s="12" t="s">
        <v>170</v>
      </c>
      <c r="BF128" s="3" t="str">
        <f t="shared" si="131"/>
        <v>Peterborough And Stamford Hospitals NHS Foundation Trust</v>
      </c>
      <c r="BG128" s="12">
        <v>125</v>
      </c>
      <c r="BH128" s="13">
        <f t="shared" si="132"/>
        <v>144</v>
      </c>
      <c r="BI128" s="12" t="s">
        <v>133</v>
      </c>
      <c r="BJ128" s="3" t="str">
        <f t="shared" si="133"/>
        <v>Barking, Havering And Redbridge Hospitals NHS Trust</v>
      </c>
      <c r="BL128" s="12">
        <v>125</v>
      </c>
      <c r="BM128" s="13">
        <f t="shared" si="134"/>
        <v>129</v>
      </c>
      <c r="BN128" s="12" t="s">
        <v>64</v>
      </c>
      <c r="BO128" s="3" t="str">
        <f t="shared" si="135"/>
        <v>North Bristol NHS Trust</v>
      </c>
      <c r="BP128" s="12">
        <v>125</v>
      </c>
      <c r="BQ128" s="13">
        <f t="shared" si="136"/>
        <v>34</v>
      </c>
      <c r="BR128" s="12" t="s">
        <v>104</v>
      </c>
      <c r="BS128" s="3" t="str">
        <f t="shared" si="137"/>
        <v>Trafford Healthcare NHS Trust</v>
      </c>
      <c r="BT128" s="3"/>
      <c r="BU128" s="12">
        <v>125</v>
      </c>
      <c r="BV128" s="13">
        <f t="shared" si="138"/>
        <v>143</v>
      </c>
      <c r="BW128" s="12" t="s">
        <v>124</v>
      </c>
      <c r="BX128" s="3" t="str">
        <f t="shared" si="139"/>
        <v>Kettering General Hospital NHS Trust</v>
      </c>
      <c r="BY128" s="12">
        <v>125</v>
      </c>
      <c r="BZ128" s="13">
        <f t="shared" si="140"/>
        <v>23</v>
      </c>
      <c r="CA128" s="12" t="s">
        <v>19</v>
      </c>
      <c r="CB128" s="3" t="str">
        <f t="shared" si="141"/>
        <v>Southampton University Hospitals NHS Trust</v>
      </c>
      <c r="CD128" s="12">
        <v>125</v>
      </c>
      <c r="CE128" s="13">
        <f t="shared" si="142"/>
        <v>129</v>
      </c>
      <c r="CF128" s="12" t="s">
        <v>99</v>
      </c>
      <c r="CG128" s="3" t="str">
        <f t="shared" si="143"/>
        <v>Leeds Teaching Hospitals NHS Trust</v>
      </c>
      <c r="CH128" s="12">
        <v>125</v>
      </c>
      <c r="CI128" s="13">
        <f t="shared" si="144"/>
        <v>87</v>
      </c>
      <c r="CJ128" s="12" t="s">
        <v>170</v>
      </c>
      <c r="CK128" s="3" t="str">
        <f t="shared" si="145"/>
        <v>Peterborough And Stamford Hospitals NHS Foundation Trust</v>
      </c>
    </row>
    <row r="129" spans="1:89">
      <c r="A129" s="12">
        <v>126</v>
      </c>
      <c r="B129" s="13">
        <f t="shared" si="111"/>
        <v>97</v>
      </c>
      <c r="C129" s="12" t="s">
        <v>76</v>
      </c>
      <c r="D129" s="3" t="str">
        <f t="shared" si="112"/>
        <v>Maidstone And Tunbridge Wells NHS Trust</v>
      </c>
      <c r="E129" s="12">
        <v>126</v>
      </c>
      <c r="F129" s="13">
        <f t="shared" si="113"/>
        <v>97</v>
      </c>
      <c r="G129" s="12" t="s">
        <v>160</v>
      </c>
      <c r="H129" s="3" t="str">
        <f t="shared" si="114"/>
        <v>The Princess Alexandra Hospital NHS Trust</v>
      </c>
      <c r="J129" s="13">
        <v>126</v>
      </c>
      <c r="K129" s="13">
        <f t="shared" si="115"/>
        <v>115</v>
      </c>
      <c r="L129" s="12" t="s">
        <v>56</v>
      </c>
      <c r="M129" s="3" t="str">
        <f t="shared" si="116"/>
        <v>Queen Elizabeth Hospital NHS Trust</v>
      </c>
      <c r="N129" s="13">
        <v>126</v>
      </c>
      <c r="O129" s="13">
        <f t="shared" si="117"/>
        <v>150</v>
      </c>
      <c r="P129" s="12" t="s">
        <v>40</v>
      </c>
      <c r="Q129" s="3" t="str">
        <f t="shared" si="118"/>
        <v>Scarborough And North East Yorkshire Health Care NHS Trust</v>
      </c>
      <c r="R129" s="13"/>
      <c r="S129" s="12">
        <v>126</v>
      </c>
      <c r="T129" s="13">
        <f t="shared" si="119"/>
        <v>138</v>
      </c>
      <c r="U129" s="12" t="s">
        <v>125</v>
      </c>
      <c r="V129" s="3" t="str">
        <f t="shared" si="120"/>
        <v>Royal Free Hampstead NHS Trust</v>
      </c>
      <c r="W129" s="12">
        <v>126</v>
      </c>
      <c r="X129" s="13">
        <f t="shared" si="121"/>
        <v>120</v>
      </c>
      <c r="Y129" s="12" t="s">
        <v>132</v>
      </c>
      <c r="Z129" s="3" t="str">
        <f t="shared" si="122"/>
        <v>Pennine Acute Hospitals NHS Trust</v>
      </c>
      <c r="AE129" s="3"/>
      <c r="AI129" s="3"/>
      <c r="AJ129" s="3"/>
      <c r="AK129" s="12">
        <v>126</v>
      </c>
      <c r="AL129" s="13">
        <f t="shared" si="123"/>
        <v>97</v>
      </c>
      <c r="AM129" s="12" t="s">
        <v>91</v>
      </c>
      <c r="AN129" s="3" t="str">
        <f t="shared" si="124"/>
        <v>Worcestershire Acute Hospitals NHS Trust</v>
      </c>
      <c r="AO129" s="12">
        <v>126</v>
      </c>
      <c r="AP129" s="12">
        <f t="shared" si="125"/>
        <v>110</v>
      </c>
      <c r="AQ129" s="12" t="s">
        <v>121</v>
      </c>
      <c r="AR129" s="3" t="str">
        <f t="shared" si="126"/>
        <v>Southport And Ormskirk Hospital NHS Trust</v>
      </c>
      <c r="AT129" s="12">
        <v>126</v>
      </c>
      <c r="AU129" s="13">
        <f t="shared" si="127"/>
        <v>116</v>
      </c>
      <c r="AV129" s="12" t="s">
        <v>59</v>
      </c>
      <c r="AW129" s="3" t="str">
        <f t="shared" si="92"/>
        <v>George Eliot Hospital NHS Trust</v>
      </c>
      <c r="AX129" s="12">
        <v>126</v>
      </c>
      <c r="AY129" s="13">
        <f t="shared" si="128"/>
        <v>139</v>
      </c>
      <c r="AZ129" s="12" t="s">
        <v>134</v>
      </c>
      <c r="BA129" s="3" t="str">
        <f t="shared" si="129"/>
        <v>United Lincolnshire Hospitals NHS Trust</v>
      </c>
      <c r="BC129" s="12">
        <v>126</v>
      </c>
      <c r="BD129" s="13">
        <f t="shared" si="130"/>
        <v>4</v>
      </c>
      <c r="BE129" s="12" t="s">
        <v>42</v>
      </c>
      <c r="BF129" s="3" t="str">
        <f t="shared" si="131"/>
        <v>Weston Area Health NHS Trust</v>
      </c>
      <c r="BG129" s="12">
        <v>126</v>
      </c>
      <c r="BH129" s="13">
        <f t="shared" si="132"/>
        <v>133</v>
      </c>
      <c r="BI129" s="12" t="s">
        <v>88</v>
      </c>
      <c r="BJ129" s="3" t="str">
        <f t="shared" si="133"/>
        <v>University Hospitals Coventry And Warwickshire NHS</v>
      </c>
      <c r="BL129" s="12">
        <v>126</v>
      </c>
      <c r="BM129" s="13">
        <f t="shared" si="134"/>
        <v>111</v>
      </c>
      <c r="BN129" s="12" t="s">
        <v>169</v>
      </c>
      <c r="BO129" s="3" t="str">
        <f t="shared" si="135"/>
        <v>Robert Jones &amp; Agnes Hunt Orthopaedic and District Hospital NHS Trust</v>
      </c>
      <c r="BP129" s="12">
        <v>126</v>
      </c>
      <c r="BQ129" s="13">
        <f t="shared" si="136"/>
        <v>128</v>
      </c>
      <c r="BR129" s="12" t="s">
        <v>48</v>
      </c>
      <c r="BS129" s="3" t="str">
        <f t="shared" si="137"/>
        <v>Newham University Hospital NHS Trust</v>
      </c>
      <c r="BT129" s="3"/>
      <c r="BU129" s="12">
        <v>126</v>
      </c>
      <c r="BV129" s="13">
        <f t="shared" si="138"/>
        <v>24</v>
      </c>
      <c r="BW129" s="12" t="s">
        <v>66</v>
      </c>
      <c r="BX129" s="3" t="str">
        <f t="shared" si="139"/>
        <v>Buckinghamshire Hospitals NHS Trust</v>
      </c>
      <c r="BY129" s="12">
        <v>126</v>
      </c>
      <c r="BZ129" s="13">
        <f t="shared" si="140"/>
        <v>78</v>
      </c>
      <c r="CA129" s="12" t="s">
        <v>160</v>
      </c>
      <c r="CB129" s="3" t="str">
        <f t="shared" si="141"/>
        <v>The Princess Alexandra Hospital NHS Trust</v>
      </c>
      <c r="CD129" s="12">
        <v>126</v>
      </c>
      <c r="CE129" s="13">
        <f t="shared" si="142"/>
        <v>100</v>
      </c>
      <c r="CF129" s="12" t="s">
        <v>129</v>
      </c>
      <c r="CG129" s="3" t="str">
        <f t="shared" si="143"/>
        <v>North Cumbria Acute Hospitals NHS Trust</v>
      </c>
      <c r="CH129" s="12">
        <v>126</v>
      </c>
      <c r="CI129" s="13">
        <f t="shared" si="144"/>
        <v>132</v>
      </c>
      <c r="CJ129" s="12" t="s">
        <v>100</v>
      </c>
      <c r="CK129" s="3" t="str">
        <f t="shared" si="145"/>
        <v>Northern Lincolnshire And Goole Hospitals NHS Trust</v>
      </c>
    </row>
    <row r="130" spans="1:89">
      <c r="A130" s="12">
        <v>127</v>
      </c>
      <c r="B130" s="13">
        <f t="shared" si="111"/>
        <v>136</v>
      </c>
      <c r="C130" s="12" t="s">
        <v>89</v>
      </c>
      <c r="D130" s="3" t="str">
        <f t="shared" si="112"/>
        <v>The Royal Bournemouth And Christchurch Hospitals NHS Foundation Trust</v>
      </c>
      <c r="E130" s="12">
        <v>127</v>
      </c>
      <c r="F130" s="13">
        <f t="shared" si="113"/>
        <v>111</v>
      </c>
      <c r="G130" s="12" t="s">
        <v>63</v>
      </c>
      <c r="H130" s="3" t="str">
        <f t="shared" si="114"/>
        <v>The Rotherham NHS Foundation Trust</v>
      </c>
      <c r="J130" s="13">
        <v>127</v>
      </c>
      <c r="K130" s="13">
        <f t="shared" si="115"/>
        <v>150</v>
      </c>
      <c r="L130" s="12" t="s">
        <v>65</v>
      </c>
      <c r="M130" s="3" t="str">
        <f t="shared" si="116"/>
        <v>United Bristol Healthcare NHS Trust</v>
      </c>
      <c r="N130" s="13">
        <v>127</v>
      </c>
      <c r="O130" s="13">
        <f t="shared" si="117"/>
        <v>11</v>
      </c>
      <c r="P130" s="12" t="s">
        <v>88</v>
      </c>
      <c r="Q130" s="3" t="str">
        <f t="shared" si="118"/>
        <v>University Hospitals Coventry And Warwickshire NHS</v>
      </c>
      <c r="R130" s="13"/>
      <c r="S130" s="12">
        <v>127</v>
      </c>
      <c r="T130" s="13">
        <f t="shared" si="119"/>
        <v>123</v>
      </c>
      <c r="U130" s="12" t="s">
        <v>121</v>
      </c>
      <c r="V130" s="3" t="str">
        <f t="shared" si="120"/>
        <v>Southport And Ormskirk Hospital NHS Trust</v>
      </c>
      <c r="W130" s="12">
        <v>127</v>
      </c>
      <c r="X130" s="13">
        <f t="shared" si="121"/>
        <v>116</v>
      </c>
      <c r="Y130" s="12" t="s">
        <v>156</v>
      </c>
      <c r="Z130" s="3" t="str">
        <f t="shared" si="122"/>
        <v>Oxford Radcliffe Hospitals NHS Trust</v>
      </c>
      <c r="AE130" s="3"/>
      <c r="AI130" s="3"/>
      <c r="AJ130" s="3"/>
      <c r="AK130" s="12">
        <v>127</v>
      </c>
      <c r="AL130" s="13">
        <f t="shared" si="123"/>
        <v>21</v>
      </c>
      <c r="AM130" s="12" t="s">
        <v>168</v>
      </c>
      <c r="AN130" s="3" t="str">
        <f t="shared" si="124"/>
        <v>Norfolk And Norwich University Hospital NHS Trust</v>
      </c>
      <c r="AO130" s="12">
        <v>127</v>
      </c>
      <c r="AP130" s="12">
        <f t="shared" si="125"/>
        <v>140</v>
      </c>
      <c r="AQ130" s="12" t="s">
        <v>110</v>
      </c>
      <c r="AR130" s="3" t="str">
        <f t="shared" si="126"/>
        <v>Northumbria Healthcare NHS Foundation Trust</v>
      </c>
      <c r="AT130" s="12">
        <v>127</v>
      </c>
      <c r="AU130" s="13">
        <f t="shared" si="127"/>
        <v>100</v>
      </c>
      <c r="AV130" s="12" t="s">
        <v>167</v>
      </c>
      <c r="AW130" s="3" t="str">
        <f t="shared" si="92"/>
        <v>Bolton Hospitals NHS Trust</v>
      </c>
      <c r="AX130" s="12">
        <v>127</v>
      </c>
      <c r="AY130" s="13">
        <f t="shared" si="128"/>
        <v>143</v>
      </c>
      <c r="AZ130" s="12" t="s">
        <v>81</v>
      </c>
      <c r="BA130" s="3" t="str">
        <f t="shared" si="129"/>
        <v>Lancashire Teaching Hospitals NHS Foundation Trust</v>
      </c>
      <c r="BC130" s="12">
        <v>127</v>
      </c>
      <c r="BD130" s="13">
        <f t="shared" si="130"/>
        <v>8</v>
      </c>
      <c r="BE130" s="12" t="s">
        <v>78</v>
      </c>
      <c r="BF130" s="3" t="str">
        <f t="shared" si="131"/>
        <v>Sheffield Childrens NHS Foundation Trust</v>
      </c>
      <c r="BG130" s="12">
        <v>127</v>
      </c>
      <c r="BH130" s="13">
        <f t="shared" si="132"/>
        <v>74</v>
      </c>
      <c r="BI130" s="12" t="s">
        <v>172</v>
      </c>
      <c r="BJ130" s="3" t="str">
        <f t="shared" si="133"/>
        <v>Barnsley Hospital NHS Foundation Trust</v>
      </c>
      <c r="BL130" s="12">
        <v>127</v>
      </c>
      <c r="BM130" s="13">
        <f t="shared" si="134"/>
        <v>136</v>
      </c>
      <c r="BN130" s="12" t="s">
        <v>114</v>
      </c>
      <c r="BO130" s="3" t="str">
        <f t="shared" si="135"/>
        <v>Airedale NHS Trust</v>
      </c>
      <c r="BP130" s="12">
        <v>127</v>
      </c>
      <c r="BQ130" s="13">
        <f t="shared" si="136"/>
        <v>91</v>
      </c>
      <c r="BR130" s="12" t="s">
        <v>109</v>
      </c>
      <c r="BS130" s="3" t="str">
        <f t="shared" si="137"/>
        <v>Basildon And Thurrock University Hospitals NHS Foundation Trust</v>
      </c>
      <c r="BT130" s="3"/>
      <c r="BU130" s="12">
        <v>127</v>
      </c>
      <c r="BV130" s="13">
        <f t="shared" si="138"/>
        <v>147</v>
      </c>
      <c r="BW130" s="12" t="s">
        <v>45</v>
      </c>
      <c r="BX130" s="3" t="str">
        <f t="shared" si="139"/>
        <v>St George's Healthcare NHS Trust</v>
      </c>
      <c r="BY130" s="12">
        <v>127</v>
      </c>
      <c r="BZ130" s="13">
        <f t="shared" si="140"/>
        <v>50</v>
      </c>
      <c r="CA130" s="12" t="s">
        <v>125</v>
      </c>
      <c r="CB130" s="3" t="str">
        <f t="shared" si="141"/>
        <v>Royal Free Hampstead NHS Trust</v>
      </c>
      <c r="CD130" s="12">
        <v>127</v>
      </c>
      <c r="CE130" s="13">
        <f t="shared" si="142"/>
        <v>131</v>
      </c>
      <c r="CF130" s="12" t="s">
        <v>134</v>
      </c>
      <c r="CG130" s="3" t="str">
        <f t="shared" si="143"/>
        <v>United Lincolnshire Hospitals NHS Trust</v>
      </c>
      <c r="CH130" s="12">
        <v>127</v>
      </c>
      <c r="CI130" s="13">
        <f t="shared" si="144"/>
        <v>86</v>
      </c>
      <c r="CJ130" s="12" t="s">
        <v>132</v>
      </c>
      <c r="CK130" s="3" t="str">
        <f t="shared" si="145"/>
        <v>Pennine Acute Hospitals NHS Trust</v>
      </c>
    </row>
    <row r="131" spans="1:89">
      <c r="A131" s="12">
        <v>128</v>
      </c>
      <c r="B131" s="13">
        <f t="shared" si="111"/>
        <v>87</v>
      </c>
      <c r="C131" s="12" t="s">
        <v>109</v>
      </c>
      <c r="D131" s="3" t="str">
        <f t="shared" si="112"/>
        <v>Basildon And Thurrock University Hospitals NHS Foundation Trust</v>
      </c>
      <c r="E131" s="12">
        <v>128</v>
      </c>
      <c r="F131" s="13">
        <f t="shared" si="113"/>
        <v>113</v>
      </c>
      <c r="G131" s="12" t="s">
        <v>115</v>
      </c>
      <c r="H131" s="3" t="str">
        <f t="shared" si="114"/>
        <v>Hull And East Yorkshire Hospitals NHS Trust</v>
      </c>
      <c r="J131" s="13">
        <v>128</v>
      </c>
      <c r="K131" s="13">
        <f t="shared" si="115"/>
        <v>50</v>
      </c>
      <c r="L131" s="12" t="s">
        <v>168</v>
      </c>
      <c r="M131" s="3" t="str">
        <f t="shared" si="116"/>
        <v>Norfolk And Norwich University Hospital NHS Trust</v>
      </c>
      <c r="N131" s="13">
        <v>128</v>
      </c>
      <c r="O131" s="13">
        <f t="shared" si="117"/>
        <v>50</v>
      </c>
      <c r="P131" s="12" t="s">
        <v>81</v>
      </c>
      <c r="Q131" s="3" t="str">
        <f t="shared" si="118"/>
        <v>Lancashire Teaching Hospitals NHS Foundation Trust</v>
      </c>
      <c r="R131" s="13"/>
      <c r="S131" s="12">
        <v>128</v>
      </c>
      <c r="T131" s="13">
        <f t="shared" si="119"/>
        <v>53</v>
      </c>
      <c r="U131" s="12" t="s">
        <v>65</v>
      </c>
      <c r="V131" s="3" t="str">
        <f t="shared" si="120"/>
        <v>United Bristol Healthcare NHS Trust</v>
      </c>
      <c r="W131" s="12">
        <v>128</v>
      </c>
      <c r="X131" s="13">
        <f t="shared" si="121"/>
        <v>135</v>
      </c>
      <c r="Y131" s="12" t="s">
        <v>131</v>
      </c>
      <c r="Z131" s="3" t="str">
        <f t="shared" si="122"/>
        <v>Mid Yorkshire Hospitals NHS Trust</v>
      </c>
      <c r="AE131" s="3"/>
      <c r="AI131" s="3"/>
      <c r="AJ131" s="3"/>
      <c r="AK131" s="12">
        <v>128</v>
      </c>
      <c r="AL131" s="13">
        <f t="shared" si="123"/>
        <v>119</v>
      </c>
      <c r="AM131" s="12" t="s">
        <v>123</v>
      </c>
      <c r="AN131" s="3" t="str">
        <f t="shared" si="124"/>
        <v>Portsmouth Hospitals NHS Trust</v>
      </c>
      <c r="AO131" s="12">
        <v>128</v>
      </c>
      <c r="AP131" s="12">
        <f t="shared" si="125"/>
        <v>107</v>
      </c>
      <c r="AQ131" s="12" t="s">
        <v>111</v>
      </c>
      <c r="AR131" s="3" t="str">
        <f t="shared" si="126"/>
        <v>The Lewisham Hospital NHS Trust</v>
      </c>
      <c r="AT131" s="12">
        <v>128</v>
      </c>
      <c r="AU131" s="13">
        <f t="shared" si="127"/>
        <v>108</v>
      </c>
      <c r="AV131" s="12" t="s">
        <v>153</v>
      </c>
      <c r="AW131" s="3" t="str">
        <f t="shared" si="92"/>
        <v>West Hertfordshire Hospitals NHS Trust</v>
      </c>
      <c r="AX131" s="12">
        <v>128</v>
      </c>
      <c r="AY131" s="13">
        <f t="shared" si="128"/>
        <v>21</v>
      </c>
      <c r="AZ131" s="12" t="s">
        <v>12</v>
      </c>
      <c r="BA131" s="3" t="str">
        <f t="shared" si="129"/>
        <v>Southend University Hospital NHS Foundation Trust</v>
      </c>
      <c r="BC131" s="12">
        <v>128</v>
      </c>
      <c r="BD131" s="13">
        <f t="shared" si="130"/>
        <v>93</v>
      </c>
      <c r="BE131" s="12" t="s">
        <v>26</v>
      </c>
      <c r="BF131" s="3" t="str">
        <f t="shared" si="131"/>
        <v>Taunton And Somerset NHS Trust</v>
      </c>
      <c r="BG131" s="12">
        <v>128</v>
      </c>
      <c r="BH131" s="13">
        <f t="shared" si="132"/>
        <v>98</v>
      </c>
      <c r="BI131" s="12" t="s">
        <v>60</v>
      </c>
      <c r="BJ131" s="3" t="str">
        <f t="shared" si="133"/>
        <v>Dudley Group Of Hospitals NHS Trust</v>
      </c>
      <c r="BL131" s="12">
        <v>128</v>
      </c>
      <c r="BM131" s="13">
        <f t="shared" si="134"/>
        <v>126</v>
      </c>
      <c r="BN131" s="12" t="s">
        <v>48</v>
      </c>
      <c r="BO131" s="3" t="str">
        <f t="shared" si="135"/>
        <v>Newham University Hospital NHS Trust</v>
      </c>
      <c r="BP131" s="12">
        <v>128</v>
      </c>
      <c r="BQ131" s="13">
        <f t="shared" si="136"/>
        <v>110</v>
      </c>
      <c r="BR131" s="12" t="s">
        <v>131</v>
      </c>
      <c r="BS131" s="3" t="str">
        <f t="shared" si="137"/>
        <v>Mid Yorkshire Hospitals NHS Trust</v>
      </c>
      <c r="BT131" s="3"/>
      <c r="BU131" s="12">
        <v>128</v>
      </c>
      <c r="BV131" s="13">
        <f t="shared" si="138"/>
        <v>85</v>
      </c>
      <c r="BW131" s="12" t="s">
        <v>34</v>
      </c>
      <c r="BX131" s="3" t="str">
        <f t="shared" si="139"/>
        <v>The Newcastle Upon Tyne Hospitals NHS Foundation Trust</v>
      </c>
      <c r="BY131" s="12">
        <v>128</v>
      </c>
      <c r="BZ131" s="13">
        <f t="shared" si="140"/>
        <v>11</v>
      </c>
      <c r="CA131" s="12" t="s">
        <v>50</v>
      </c>
      <c r="CB131" s="3" t="str">
        <f t="shared" si="141"/>
        <v>Queen Mary's Sidcup NHS Trust</v>
      </c>
      <c r="CD131" s="12">
        <v>128</v>
      </c>
      <c r="CE131" s="13">
        <f t="shared" si="142"/>
        <v>96</v>
      </c>
      <c r="CF131" s="12" t="s">
        <v>124</v>
      </c>
      <c r="CG131" s="3" t="str">
        <f t="shared" si="143"/>
        <v>Kettering General Hospital NHS Trust</v>
      </c>
      <c r="CH131" s="12">
        <v>128</v>
      </c>
      <c r="CI131" s="13">
        <f t="shared" si="144"/>
        <v>135</v>
      </c>
      <c r="CJ131" s="12" t="s">
        <v>111</v>
      </c>
      <c r="CK131" s="3" t="str">
        <f t="shared" si="145"/>
        <v>The Lewisham Hospital NHS Trust</v>
      </c>
    </row>
    <row r="132" spans="1:89">
      <c r="A132" s="12">
        <v>129</v>
      </c>
      <c r="B132" s="13">
        <f t="shared" ref="B132:B153" si="146">VLOOKUP(C132,AMI_L,2,0)</f>
        <v>109</v>
      </c>
      <c r="C132" s="12" t="s">
        <v>152</v>
      </c>
      <c r="D132" s="3" t="str">
        <f t="shared" ref="D132:D153" si="147">VLOOKUP(C132,trusts,2,0)</f>
        <v>Ipswich Hospital NHS Trust</v>
      </c>
      <c r="E132" s="12">
        <v>129</v>
      </c>
      <c r="F132" s="13">
        <f t="shared" ref="F132:F153" si="148">VLOOKUP(G132,AMI_C,2,0)</f>
        <v>61</v>
      </c>
      <c r="G132" s="12" t="s">
        <v>132</v>
      </c>
      <c r="H132" s="3" t="str">
        <f t="shared" ref="H132:H153" si="149">VLOOKUP(G132,trusts,2,0)</f>
        <v>Pennine Acute Hospitals NHS Trust</v>
      </c>
      <c r="J132" s="13">
        <v>129</v>
      </c>
      <c r="K132" s="13">
        <f t="shared" ref="K132:K154" si="150">VLOOKUP(L132,app_L,2,0)</f>
        <v>83</v>
      </c>
      <c r="L132" s="12" t="s">
        <v>133</v>
      </c>
      <c r="M132" s="3" t="str">
        <f t="shared" ref="M132:M154" si="151">VLOOKUP(L132,trusts,2,0)</f>
        <v>Barking, Havering And Redbridge Hospitals NHS Trust</v>
      </c>
      <c r="N132" s="13">
        <v>129</v>
      </c>
      <c r="O132" s="13">
        <f t="shared" ref="O132:O154" si="152">VLOOKUP(P132,app_C,2,0)</f>
        <v>1</v>
      </c>
      <c r="P132" s="12" t="s">
        <v>1</v>
      </c>
      <c r="Q132" s="3" t="str">
        <f t="shared" ref="Q132:Q154" si="153">VLOOKUP(P132,trusts,2,0)</f>
        <v>Sherwood Forest Hospitals NHS Foundation Trust</v>
      </c>
      <c r="R132" s="13"/>
      <c r="S132" s="12">
        <v>129</v>
      </c>
      <c r="T132" s="13">
        <f t="shared" ref="T132:T142" si="154">VLOOKUP(U132,brca_L,2,0)</f>
        <v>66</v>
      </c>
      <c r="U132" s="12" t="s">
        <v>153</v>
      </c>
      <c r="V132" s="3" t="str">
        <f t="shared" ref="V132:V142" si="155">VLOOKUP(U132,trusts,2,0)</f>
        <v>West Hertfordshire Hospitals NHS Trust</v>
      </c>
      <c r="W132" s="12">
        <v>129</v>
      </c>
      <c r="X132" s="13">
        <f t="shared" ref="X132:X142" si="156">VLOOKUP(Y132,brca_C,2,0)</f>
        <v>125</v>
      </c>
      <c r="Y132" s="12" t="s">
        <v>68</v>
      </c>
      <c r="Z132" s="3" t="str">
        <f t="shared" ref="Z132:Z142" si="157">VLOOKUP(Y132,trusts,2,0)</f>
        <v>Imperial College Healthcare NHS Trust</v>
      </c>
      <c r="AE132" s="3"/>
      <c r="AI132" s="3"/>
      <c r="AJ132" s="3"/>
      <c r="AK132" s="12">
        <v>129</v>
      </c>
      <c r="AL132" s="13">
        <f t="shared" ref="AL132:AL147" si="158">VLOOKUP(AM132,birth_Ln,2,0)</f>
        <v>22</v>
      </c>
      <c r="AM132" s="12" t="s">
        <v>151</v>
      </c>
      <c r="AN132" s="3" t="str">
        <f t="shared" ref="AN132:AN147" si="159">VLOOKUP(AM132,trusts,2,0)</f>
        <v>East Sussex Hospitals NHS Trust</v>
      </c>
      <c r="AO132" s="12">
        <v>129</v>
      </c>
      <c r="AP132" s="12">
        <f t="shared" ref="AP132:AP147" si="160">VLOOKUP(AQ132,birth_C,2,0)</f>
        <v>2</v>
      </c>
      <c r="AQ132" s="12" t="s">
        <v>6</v>
      </c>
      <c r="AR132" s="3" t="str">
        <f t="shared" ref="AR132:AR147" si="161">VLOOKUP(AQ132,trusts,2,0)</f>
        <v>The Royal Wolverhampton Hospitals NHS Trust</v>
      </c>
      <c r="AT132" s="12">
        <v>129</v>
      </c>
      <c r="AU132" s="13">
        <f t="shared" ref="AU132:AU151" si="162">VLOOKUP(AV132,chol_L,2,0)</f>
        <v>115</v>
      </c>
      <c r="AV132" s="12" t="s">
        <v>56</v>
      </c>
      <c r="AW132" s="3" t="str">
        <f t="shared" ref="AW132:AW150" si="163">VLOOKUP(AV132,trusts,2,0)</f>
        <v>Queen Elizabeth Hospital NHS Trust</v>
      </c>
      <c r="AX132" s="12">
        <v>129</v>
      </c>
      <c r="AY132" s="13">
        <f t="shared" ref="AY132:AY151" si="164">VLOOKUP(AZ132,chol_C,2,0)</f>
        <v>92</v>
      </c>
      <c r="AZ132" s="12" t="s">
        <v>172</v>
      </c>
      <c r="BA132" s="3" t="str">
        <f t="shared" ref="BA132:BA151" si="165">VLOOKUP(AZ132,trusts,2,0)</f>
        <v>Barnsley Hospital NHS Foundation Trust</v>
      </c>
      <c r="BC132" s="12">
        <v>129</v>
      </c>
      <c r="BD132" s="13">
        <f t="shared" ref="BD132:BD154" si="166">VLOOKUP(BE132,hernia_L,2,0)</f>
        <v>47</v>
      </c>
      <c r="BE132" s="12" t="s">
        <v>151</v>
      </c>
      <c r="BF132" s="3" t="str">
        <f t="shared" ref="BF132:BF154" si="167">VLOOKUP(BE132,trusts,2,0)</f>
        <v>East Sussex Hospitals NHS Trust</v>
      </c>
      <c r="BG132" s="12">
        <v>129</v>
      </c>
      <c r="BH132" s="13">
        <f t="shared" ref="BH132:BH154" si="168">VLOOKUP(BI132,hernia_C,2,0)</f>
        <v>130</v>
      </c>
      <c r="BI132" s="12" t="s">
        <v>101</v>
      </c>
      <c r="BJ132" s="3" t="str">
        <f t="shared" ref="BJ132:BJ154" si="169">VLOOKUP(BI132,trusts,2,0)</f>
        <v>Chelsea And Westminster Hospital NHS Foundation Trust</v>
      </c>
      <c r="BL132" s="12">
        <v>129</v>
      </c>
      <c r="BM132" s="13">
        <f t="shared" ref="BM132:BM153" si="170">VLOOKUP(BN132,Hip_L,2,0)</f>
        <v>149</v>
      </c>
      <c r="BN132" s="12" t="s">
        <v>80</v>
      </c>
      <c r="BO132" s="3" t="str">
        <f t="shared" ref="BO132:BO154" si="171">VLOOKUP(BN132,trusts,2,0)</f>
        <v>Central Manchester And Manchester Children's University Hospitals NHS Trust</v>
      </c>
      <c r="BP132" s="12">
        <v>129</v>
      </c>
      <c r="BQ132" s="13">
        <f t="shared" ref="BQ132:BQ153" si="172">VLOOKUP(BR132,Hip_C,2,0)</f>
        <v>125</v>
      </c>
      <c r="BR132" s="12" t="s">
        <v>64</v>
      </c>
      <c r="BS132" s="3" t="str">
        <f t="shared" ref="BS132:BS153" si="173">VLOOKUP(BR132,trusts,2,0)</f>
        <v>North Bristol NHS Trust</v>
      </c>
      <c r="BT132" s="3"/>
      <c r="BU132" s="12">
        <v>129</v>
      </c>
      <c r="BV132" s="13">
        <f t="shared" ref="BV132:BV150" si="174">VLOOKUP(BW132,Knee_L,2,0)</f>
        <v>81</v>
      </c>
      <c r="BW132" s="12" t="s">
        <v>91</v>
      </c>
      <c r="BX132" s="3" t="str">
        <f t="shared" ref="BX132:BX150" si="175">VLOOKUP(BW132,trusts,2,0)</f>
        <v>Worcestershire Acute Hospitals NHS Trust</v>
      </c>
      <c r="BY132" s="12">
        <v>129</v>
      </c>
      <c r="BZ132" s="13">
        <f t="shared" ref="BZ132:BZ150" si="176">VLOOKUP(CA132,Knee_C,2,0)</f>
        <v>60</v>
      </c>
      <c r="CA132" s="12" t="s">
        <v>104</v>
      </c>
      <c r="CB132" s="3" t="str">
        <f t="shared" ref="CB132:CB150" si="177">VLOOKUP(CA132,trusts,2,0)</f>
        <v>Trafford Healthcare NHS Trust</v>
      </c>
      <c r="CD132" s="12">
        <v>129</v>
      </c>
      <c r="CE132" s="13">
        <f t="shared" ref="CE132:CE152" si="178">VLOOKUP(CF132,Stroke_L,2,0)</f>
        <v>85</v>
      </c>
      <c r="CF132" s="12" t="s">
        <v>166</v>
      </c>
      <c r="CG132" s="3" t="str">
        <f t="shared" ref="CG132:CG152" si="179">VLOOKUP(CF132,trusts,2,0)</f>
        <v>Dartford And Gravesham NHS Trust</v>
      </c>
      <c r="CH132" s="12">
        <v>129</v>
      </c>
      <c r="CI132" s="13">
        <f t="shared" ref="CI132:CI152" si="180">VLOOKUP(CJ132,Stroke_C,2,0)</f>
        <v>125</v>
      </c>
      <c r="CJ132" s="12" t="s">
        <v>99</v>
      </c>
      <c r="CK132" s="3" t="str">
        <f t="shared" ref="CK132:CK152" si="181">VLOOKUP(CJ132,trusts,2,0)</f>
        <v>Leeds Teaching Hospitals NHS Trust</v>
      </c>
    </row>
    <row r="133" spans="1:89">
      <c r="A133" s="12">
        <v>130</v>
      </c>
      <c r="B133" s="13">
        <f t="shared" si="146"/>
        <v>69</v>
      </c>
      <c r="C133" s="12" t="s">
        <v>168</v>
      </c>
      <c r="D133" s="3" t="str">
        <f t="shared" si="147"/>
        <v>Norfolk And Norwich University Hospital NHS Trust</v>
      </c>
      <c r="E133" s="12">
        <v>130</v>
      </c>
      <c r="F133" s="13">
        <f t="shared" si="148"/>
        <v>90</v>
      </c>
      <c r="G133" s="12" t="s">
        <v>100</v>
      </c>
      <c r="H133" s="3" t="str">
        <f t="shared" si="149"/>
        <v>Northern Lincolnshire And Goole Hospitals NHS Trust</v>
      </c>
      <c r="J133" s="13">
        <v>130</v>
      </c>
      <c r="K133" s="13">
        <f t="shared" si="150"/>
        <v>41</v>
      </c>
      <c r="L133" s="12" t="s">
        <v>47</v>
      </c>
      <c r="M133" s="3" t="str">
        <f t="shared" si="151"/>
        <v>North Hampshire Hospitals NHS Trust</v>
      </c>
      <c r="N133" s="13">
        <v>130</v>
      </c>
      <c r="O133" s="13">
        <f t="shared" si="152"/>
        <v>44</v>
      </c>
      <c r="P133" s="12" t="s">
        <v>22</v>
      </c>
      <c r="Q133" s="3" t="str">
        <f t="shared" si="153"/>
        <v>University Hospital Birmingham NHS Foundation Trust</v>
      </c>
      <c r="R133" s="13"/>
      <c r="S133" s="12">
        <v>130</v>
      </c>
      <c r="T133" s="13">
        <f t="shared" si="154"/>
        <v>103</v>
      </c>
      <c r="U133" s="12" t="s">
        <v>128</v>
      </c>
      <c r="V133" s="3" t="str">
        <f t="shared" si="155"/>
        <v>The Hillingdon Hospital NHS Trust</v>
      </c>
      <c r="W133" s="12">
        <v>130</v>
      </c>
      <c r="X133" s="13">
        <f t="shared" si="156"/>
        <v>137</v>
      </c>
      <c r="Y133" s="12" t="s">
        <v>56</v>
      </c>
      <c r="Z133" s="3" t="str">
        <f t="shared" si="157"/>
        <v>Queen Elizabeth Hospital NHS Trust</v>
      </c>
      <c r="AE133" s="3"/>
      <c r="AI133" s="3"/>
      <c r="AJ133" s="3"/>
      <c r="AK133" s="12">
        <v>130</v>
      </c>
      <c r="AL133" s="13">
        <f t="shared" si="158"/>
        <v>131</v>
      </c>
      <c r="AM133" s="12" t="s">
        <v>41</v>
      </c>
      <c r="AN133" s="3" t="str">
        <f t="shared" si="159"/>
        <v>Guy's And St Thomas' NHS Foundation Trust</v>
      </c>
      <c r="AO133" s="12">
        <v>130</v>
      </c>
      <c r="AP133" s="12">
        <f t="shared" si="160"/>
        <v>116</v>
      </c>
      <c r="AQ133" s="12" t="s">
        <v>19</v>
      </c>
      <c r="AR133" s="3" t="str">
        <f t="shared" si="161"/>
        <v>Southampton University Hospitals NHS Trust</v>
      </c>
      <c r="AT133" s="12">
        <v>130</v>
      </c>
      <c r="AU133" s="13">
        <f t="shared" si="162"/>
        <v>10</v>
      </c>
      <c r="AV133" s="12" t="s">
        <v>2</v>
      </c>
      <c r="AW133" s="3" t="str">
        <f t="shared" si="163"/>
        <v>West Suffolk Hospitals NHS Trust</v>
      </c>
      <c r="AX133" s="12">
        <v>130</v>
      </c>
      <c r="AY133" s="13">
        <f t="shared" si="164"/>
        <v>146</v>
      </c>
      <c r="AZ133" s="12" t="s">
        <v>99</v>
      </c>
      <c r="BA133" s="3" t="str">
        <f t="shared" si="165"/>
        <v>Leeds Teaching Hospitals NHS Trust</v>
      </c>
      <c r="BC133" s="12">
        <v>130</v>
      </c>
      <c r="BD133" s="13">
        <f t="shared" si="166"/>
        <v>129</v>
      </c>
      <c r="BE133" s="12" t="s">
        <v>101</v>
      </c>
      <c r="BF133" s="3" t="str">
        <f t="shared" si="167"/>
        <v>Chelsea And Westminster Hospital NHS Foundation Trust</v>
      </c>
      <c r="BG133" s="12">
        <v>130</v>
      </c>
      <c r="BH133" s="13">
        <f t="shared" si="168"/>
        <v>111</v>
      </c>
      <c r="BI133" s="12" t="s">
        <v>115</v>
      </c>
      <c r="BJ133" s="3" t="str">
        <f t="shared" si="169"/>
        <v>Hull And East Yorkshire Hospitals NHS Trust</v>
      </c>
      <c r="BL133" s="12">
        <v>130</v>
      </c>
      <c r="BM133" s="13">
        <f t="shared" si="170"/>
        <v>148</v>
      </c>
      <c r="BN133" s="12" t="s">
        <v>45</v>
      </c>
      <c r="BO133" s="3" t="str">
        <f t="shared" si="171"/>
        <v>St George's Healthcare NHS Trust</v>
      </c>
      <c r="BP133" s="12">
        <v>130</v>
      </c>
      <c r="BQ133" s="13">
        <f t="shared" si="172"/>
        <v>80</v>
      </c>
      <c r="BR133" s="12" t="s">
        <v>40</v>
      </c>
      <c r="BS133" s="3" t="str">
        <f t="shared" si="173"/>
        <v>Scarborough And North East Yorkshire Health Care NHS Trust</v>
      </c>
      <c r="BT133" s="3"/>
      <c r="BU133" s="12">
        <v>130</v>
      </c>
      <c r="BV133" s="13">
        <f t="shared" si="174"/>
        <v>103</v>
      </c>
      <c r="BW133" s="12" t="s">
        <v>131</v>
      </c>
      <c r="BX133" s="3" t="str">
        <f t="shared" si="175"/>
        <v>Mid Yorkshire Hospitals NHS Trust</v>
      </c>
      <c r="BY133" s="12">
        <v>130</v>
      </c>
      <c r="BZ133" s="13">
        <f t="shared" si="176"/>
        <v>116</v>
      </c>
      <c r="CA133" s="12" t="s">
        <v>96</v>
      </c>
      <c r="CB133" s="3" t="str">
        <f t="shared" si="177"/>
        <v>The Whittington Hospital NHS Trust</v>
      </c>
      <c r="CD133" s="12">
        <v>130</v>
      </c>
      <c r="CE133" s="13">
        <f t="shared" si="178"/>
        <v>105</v>
      </c>
      <c r="CF133" s="12" t="s">
        <v>133</v>
      </c>
      <c r="CG133" s="3" t="str">
        <f t="shared" si="179"/>
        <v>Barking, Havering And Redbridge Hospitals NHS Trust</v>
      </c>
      <c r="CH133" s="12">
        <v>130</v>
      </c>
      <c r="CI133" s="13">
        <f t="shared" si="180"/>
        <v>91</v>
      </c>
      <c r="CJ133" s="12" t="s">
        <v>40</v>
      </c>
      <c r="CK133" s="3" t="str">
        <f t="shared" si="181"/>
        <v>Scarborough And North East Yorkshire Health Care NHS Trust</v>
      </c>
    </row>
    <row r="134" spans="1:89">
      <c r="A134" s="12">
        <v>131</v>
      </c>
      <c r="B134" s="13">
        <f t="shared" si="146"/>
        <v>49</v>
      </c>
      <c r="C134" s="12" t="s">
        <v>45</v>
      </c>
      <c r="D134" s="3" t="str">
        <f t="shared" si="147"/>
        <v>St George's Healthcare NHS Trust</v>
      </c>
      <c r="E134" s="12">
        <v>131</v>
      </c>
      <c r="F134" s="13">
        <f t="shared" si="148"/>
        <v>123</v>
      </c>
      <c r="G134" s="12" t="s">
        <v>103</v>
      </c>
      <c r="H134" s="3" t="str">
        <f t="shared" si="149"/>
        <v>Stockport NHS Foundation Trust</v>
      </c>
      <c r="J134" s="13">
        <v>131</v>
      </c>
      <c r="K134" s="13">
        <f t="shared" si="150"/>
        <v>66</v>
      </c>
      <c r="L134" s="12" t="s">
        <v>173</v>
      </c>
      <c r="M134" s="3" t="str">
        <f t="shared" si="151"/>
        <v>Walsall Hospitals NHS Trust</v>
      </c>
      <c r="N134" s="13">
        <v>131</v>
      </c>
      <c r="O134" s="13">
        <f t="shared" si="152"/>
        <v>98</v>
      </c>
      <c r="P134" s="12" t="s">
        <v>172</v>
      </c>
      <c r="Q134" s="3" t="str">
        <f t="shared" si="153"/>
        <v>Barnsley Hospital NHS Foundation Trust</v>
      </c>
      <c r="R134" s="13"/>
      <c r="S134" s="12">
        <v>131</v>
      </c>
      <c r="T134" s="13">
        <f t="shared" si="154"/>
        <v>78</v>
      </c>
      <c r="U134" s="12" t="s">
        <v>72</v>
      </c>
      <c r="V134" s="3" t="str">
        <f t="shared" si="155"/>
        <v>Ealing Hospital NHS Trust</v>
      </c>
      <c r="W134" s="12">
        <v>131</v>
      </c>
      <c r="X134" s="13">
        <f t="shared" si="156"/>
        <v>138</v>
      </c>
      <c r="Y134" s="12" t="s">
        <v>99</v>
      </c>
      <c r="Z134" s="3" t="str">
        <f t="shared" si="157"/>
        <v>Leeds Teaching Hospitals NHS Trust</v>
      </c>
      <c r="AE134" s="3"/>
      <c r="AI134" s="3"/>
      <c r="AJ134" s="3"/>
      <c r="AK134" s="12">
        <v>131</v>
      </c>
      <c r="AL134" s="13">
        <f t="shared" si="158"/>
        <v>25</v>
      </c>
      <c r="AM134" s="12" t="s">
        <v>34</v>
      </c>
      <c r="AN134" s="3" t="str">
        <f t="shared" si="159"/>
        <v>The Newcastle Upon Tyne Hospitals NHS Foundation Trust</v>
      </c>
      <c r="AO134" s="12">
        <v>131</v>
      </c>
      <c r="AP134" s="12">
        <f t="shared" si="160"/>
        <v>130</v>
      </c>
      <c r="AQ134" s="12" t="s">
        <v>41</v>
      </c>
      <c r="AR134" s="3" t="str">
        <f t="shared" si="161"/>
        <v>Guy's And St Thomas' NHS Foundation Trust</v>
      </c>
      <c r="AT134" s="12">
        <v>131</v>
      </c>
      <c r="AU134" s="13">
        <f t="shared" si="162"/>
        <v>55</v>
      </c>
      <c r="AV134" s="12" t="s">
        <v>154</v>
      </c>
      <c r="AW134" s="3" t="str">
        <f t="shared" si="163"/>
        <v>Epsom And St Helier University Hospitals NHS Trust</v>
      </c>
      <c r="AX134" s="12">
        <v>131</v>
      </c>
      <c r="AY134" s="13">
        <f t="shared" si="164"/>
        <v>46</v>
      </c>
      <c r="AZ134" s="12" t="s">
        <v>71</v>
      </c>
      <c r="BA134" s="3" t="str">
        <f t="shared" si="165"/>
        <v>East Lancashire Hospitals NHS Trust</v>
      </c>
      <c r="BC134" s="12">
        <v>131</v>
      </c>
      <c r="BD134" s="13">
        <f t="shared" si="166"/>
        <v>114</v>
      </c>
      <c r="BE134" s="12" t="s">
        <v>167</v>
      </c>
      <c r="BF134" s="3" t="str">
        <f t="shared" si="167"/>
        <v>Bolton Hospitals NHS Trust</v>
      </c>
      <c r="BG134" s="12">
        <v>131</v>
      </c>
      <c r="BH134" s="13">
        <f t="shared" si="168"/>
        <v>86</v>
      </c>
      <c r="BI134" s="12" t="s">
        <v>22</v>
      </c>
      <c r="BJ134" s="3" t="str">
        <f t="shared" si="169"/>
        <v>University Hospital Birmingham NHS Foundation Trust</v>
      </c>
      <c r="BL134" s="12">
        <v>131</v>
      </c>
      <c r="BM134" s="13">
        <f t="shared" si="170"/>
        <v>143</v>
      </c>
      <c r="BN134" s="12" t="s">
        <v>103</v>
      </c>
      <c r="BO134" s="3" t="str">
        <f t="shared" si="171"/>
        <v>Stockport NHS Foundation Trust</v>
      </c>
      <c r="BP134" s="12">
        <v>131</v>
      </c>
      <c r="BQ134" s="13">
        <f t="shared" si="172"/>
        <v>95</v>
      </c>
      <c r="BR134" s="12" t="s">
        <v>160</v>
      </c>
      <c r="BS134" s="3" t="str">
        <f t="shared" si="173"/>
        <v>The Princess Alexandra Hospital NHS Trust</v>
      </c>
      <c r="BT134" s="3"/>
      <c r="BU134" s="12">
        <v>131</v>
      </c>
      <c r="BV134" s="13">
        <f t="shared" si="174"/>
        <v>137</v>
      </c>
      <c r="BW134" s="12" t="s">
        <v>118</v>
      </c>
      <c r="BX134" s="3" t="str">
        <f t="shared" si="175"/>
        <v>Sheffield Teaching Hospitals NHS Foundation Trust</v>
      </c>
      <c r="BY134" s="12">
        <v>131</v>
      </c>
      <c r="BZ134" s="13">
        <f t="shared" si="176"/>
        <v>59</v>
      </c>
      <c r="CA134" s="12" t="s">
        <v>98</v>
      </c>
      <c r="CB134" s="3" t="str">
        <f t="shared" si="177"/>
        <v>North Middlesex University Hospital NHS Trust</v>
      </c>
      <c r="CD134" s="12">
        <v>131</v>
      </c>
      <c r="CE134" s="13">
        <f t="shared" si="178"/>
        <v>109</v>
      </c>
      <c r="CF134" s="12" t="s">
        <v>66</v>
      </c>
      <c r="CG134" s="3" t="str">
        <f t="shared" si="179"/>
        <v>Buckinghamshire Hospitals NHS Trust</v>
      </c>
      <c r="CH134" s="12">
        <v>131</v>
      </c>
      <c r="CI134" s="13">
        <f t="shared" si="180"/>
        <v>127</v>
      </c>
      <c r="CJ134" s="12" t="s">
        <v>134</v>
      </c>
      <c r="CK134" s="3" t="str">
        <f t="shared" si="181"/>
        <v>United Lincolnshire Hospitals NHS Trust</v>
      </c>
    </row>
    <row r="135" spans="1:89">
      <c r="A135" s="12">
        <v>132</v>
      </c>
      <c r="B135" s="13">
        <f t="shared" si="146"/>
        <v>35</v>
      </c>
      <c r="C135" s="12" t="s">
        <v>167</v>
      </c>
      <c r="D135" s="3" t="str">
        <f t="shared" si="147"/>
        <v>Bolton Hospitals NHS Trust</v>
      </c>
      <c r="E135" s="12">
        <v>132</v>
      </c>
      <c r="F135" s="13">
        <f t="shared" si="148"/>
        <v>53</v>
      </c>
      <c r="G135" s="12" t="s">
        <v>90</v>
      </c>
      <c r="H135" s="3" t="str">
        <f t="shared" si="149"/>
        <v>Mid Essex Hospital Services NHS Trust</v>
      </c>
      <c r="J135" s="13">
        <v>132</v>
      </c>
      <c r="K135" s="13">
        <f t="shared" si="150"/>
        <v>1</v>
      </c>
      <c r="L135" s="12" t="s">
        <v>2</v>
      </c>
      <c r="M135" s="3" t="str">
        <f t="shared" si="151"/>
        <v>West Suffolk Hospitals NHS Trust</v>
      </c>
      <c r="N135" s="13">
        <v>132</v>
      </c>
      <c r="O135" s="13">
        <f t="shared" si="152"/>
        <v>147</v>
      </c>
      <c r="P135" s="12" t="s">
        <v>14</v>
      </c>
      <c r="Q135" s="3" t="str">
        <f t="shared" si="153"/>
        <v>Great Ormond Street Hospital For Children NHS Trust</v>
      </c>
      <c r="R135" s="13"/>
      <c r="S135" s="12">
        <v>132</v>
      </c>
      <c r="T135" s="13">
        <f t="shared" si="154"/>
        <v>139</v>
      </c>
      <c r="U135" s="12" t="s">
        <v>114</v>
      </c>
      <c r="V135" s="3" t="str">
        <f t="shared" si="155"/>
        <v>Airedale NHS Trust</v>
      </c>
      <c r="W135" s="12">
        <v>132</v>
      </c>
      <c r="X135" s="13">
        <f t="shared" si="156"/>
        <v>96</v>
      </c>
      <c r="Y135" s="12" t="s">
        <v>74</v>
      </c>
      <c r="Z135" s="3" t="str">
        <f t="shared" si="157"/>
        <v>Barts And The London NHS Trust</v>
      </c>
      <c r="AE135" s="3"/>
      <c r="AI135" s="3"/>
      <c r="AJ135" s="3"/>
      <c r="AK135" s="12">
        <v>132</v>
      </c>
      <c r="AL135" s="13">
        <f t="shared" si="158"/>
        <v>100</v>
      </c>
      <c r="AM135" s="12" t="s">
        <v>114</v>
      </c>
      <c r="AN135" s="3" t="str">
        <f t="shared" si="159"/>
        <v>Airedale NHS Trust</v>
      </c>
      <c r="AO135" s="12">
        <v>132</v>
      </c>
      <c r="AP135" s="12">
        <f t="shared" si="160"/>
        <v>137</v>
      </c>
      <c r="AQ135" s="12" t="s">
        <v>134</v>
      </c>
      <c r="AR135" s="3" t="str">
        <f t="shared" si="161"/>
        <v>United Lincolnshire Hospitals NHS Trust</v>
      </c>
      <c r="AT135" s="12">
        <v>132</v>
      </c>
      <c r="AU135" s="13">
        <f t="shared" si="162"/>
        <v>34</v>
      </c>
      <c r="AV135" s="12" t="s">
        <v>112</v>
      </c>
      <c r="AW135" s="3" t="str">
        <f t="shared" si="163"/>
        <v>James Paget University Hospitals NHS Foundation Trust</v>
      </c>
      <c r="AX135" s="12">
        <v>132</v>
      </c>
      <c r="AY135" s="13">
        <f t="shared" si="164"/>
        <v>144</v>
      </c>
      <c r="AZ135" s="12" t="s">
        <v>133</v>
      </c>
      <c r="BA135" s="3" t="str">
        <f t="shared" si="165"/>
        <v>Barking, Havering And Redbridge Hospitals NHS Trust</v>
      </c>
      <c r="BC135" s="12">
        <v>132</v>
      </c>
      <c r="BD135" s="13">
        <f t="shared" si="166"/>
        <v>143</v>
      </c>
      <c r="BE135" s="12" t="s">
        <v>14</v>
      </c>
      <c r="BF135" s="3" t="str">
        <f t="shared" si="167"/>
        <v>Great Ormond Street Hospital For Children NHS Trust</v>
      </c>
      <c r="BG135" s="12">
        <v>132</v>
      </c>
      <c r="BH135" s="13">
        <f t="shared" si="168"/>
        <v>119</v>
      </c>
      <c r="BI135" s="12" t="s">
        <v>68</v>
      </c>
      <c r="BJ135" s="3" t="str">
        <f t="shared" si="169"/>
        <v>Imperial College Healthcare NHS Trust</v>
      </c>
      <c r="BL135" s="12">
        <v>132</v>
      </c>
      <c r="BM135" s="13">
        <f t="shared" si="170"/>
        <v>32</v>
      </c>
      <c r="BN135" s="12" t="s">
        <v>44</v>
      </c>
      <c r="BO135" s="3" t="str">
        <f t="shared" si="171"/>
        <v>University Hospital Of North Staffordshire NHS Trust</v>
      </c>
      <c r="BP135" s="12">
        <v>132</v>
      </c>
      <c r="BQ135" s="13">
        <f t="shared" si="172"/>
        <v>140</v>
      </c>
      <c r="BR135" s="12" t="s">
        <v>63</v>
      </c>
      <c r="BS135" s="3" t="str">
        <f t="shared" si="173"/>
        <v>The Rotherham NHS Foundation Trust</v>
      </c>
      <c r="BT135" s="3"/>
      <c r="BU135" s="12">
        <v>132</v>
      </c>
      <c r="BV135" s="13">
        <f t="shared" si="174"/>
        <v>57</v>
      </c>
      <c r="BW135" s="12" t="s">
        <v>127</v>
      </c>
      <c r="BX135" s="3" t="str">
        <f t="shared" si="175"/>
        <v>Whipps Cross University Hospital NHS Trust</v>
      </c>
      <c r="BY135" s="12">
        <v>132</v>
      </c>
      <c r="BZ135" s="13">
        <f t="shared" si="176"/>
        <v>14</v>
      </c>
      <c r="CA135" s="12" t="s">
        <v>71</v>
      </c>
      <c r="CB135" s="3" t="str">
        <f t="shared" si="177"/>
        <v>East Lancashire Hospitals NHS Trust</v>
      </c>
      <c r="CD135" s="12">
        <v>132</v>
      </c>
      <c r="CE135" s="13">
        <f t="shared" si="178"/>
        <v>126</v>
      </c>
      <c r="CF135" s="12" t="s">
        <v>100</v>
      </c>
      <c r="CG135" s="3" t="str">
        <f t="shared" si="179"/>
        <v>Northern Lincolnshire And Goole Hospitals NHS Trust</v>
      </c>
      <c r="CH135" s="12">
        <v>132</v>
      </c>
      <c r="CI135" s="13">
        <f t="shared" si="180"/>
        <v>84</v>
      </c>
      <c r="CJ135" s="12" t="s">
        <v>75</v>
      </c>
      <c r="CK135" s="3" t="str">
        <f t="shared" si="181"/>
        <v>University Hospitals Of Morecambe Bay NHS Trust</v>
      </c>
    </row>
    <row r="136" spans="1:89">
      <c r="A136" s="12">
        <v>133</v>
      </c>
      <c r="B136" s="13">
        <f t="shared" si="146"/>
        <v>86</v>
      </c>
      <c r="C136" s="12" t="s">
        <v>34</v>
      </c>
      <c r="D136" s="3" t="str">
        <f t="shared" si="147"/>
        <v>The Newcastle Upon Tyne Hospitals NHS Foundation Trust</v>
      </c>
      <c r="E136" s="12">
        <v>133</v>
      </c>
      <c r="F136" s="13">
        <f t="shared" si="148"/>
        <v>148</v>
      </c>
      <c r="G136" s="12" t="s">
        <v>97</v>
      </c>
      <c r="H136" s="3" t="str">
        <f t="shared" si="149"/>
        <v>West Middlesex University Hospital NHS Trust</v>
      </c>
      <c r="J136" s="13">
        <v>133</v>
      </c>
      <c r="K136" s="13">
        <f t="shared" si="150"/>
        <v>58</v>
      </c>
      <c r="L136" s="12" t="s">
        <v>38</v>
      </c>
      <c r="M136" s="3" t="str">
        <f t="shared" si="151"/>
        <v>Gateshead Health NHS Foundation Trust</v>
      </c>
      <c r="N136" s="13">
        <v>133</v>
      </c>
      <c r="O136" s="13">
        <f t="shared" si="152"/>
        <v>143</v>
      </c>
      <c r="P136" s="12" t="s">
        <v>74</v>
      </c>
      <c r="Q136" s="3" t="str">
        <f t="shared" si="153"/>
        <v>Barts And The London NHS Trust</v>
      </c>
      <c r="R136" s="13"/>
      <c r="S136" s="12">
        <v>133</v>
      </c>
      <c r="T136" s="13">
        <f t="shared" si="154"/>
        <v>125</v>
      </c>
      <c r="U136" s="12" t="s">
        <v>109</v>
      </c>
      <c r="V136" s="3" t="str">
        <f t="shared" si="155"/>
        <v>Basildon And Thurrock University Hospitals NHS Foundation Trust</v>
      </c>
      <c r="W136" s="12">
        <v>133</v>
      </c>
      <c r="X136" s="13">
        <f t="shared" si="156"/>
        <v>86</v>
      </c>
      <c r="Y136" s="12" t="s">
        <v>67</v>
      </c>
      <c r="Z136" s="3" t="str">
        <f t="shared" si="157"/>
        <v>Barnet And Chase Farm Hospitals NHS Trust</v>
      </c>
      <c r="AE136" s="3"/>
      <c r="AI136" s="3"/>
      <c r="AJ136" s="3"/>
      <c r="AK136" s="12">
        <v>133</v>
      </c>
      <c r="AL136" s="13">
        <f t="shared" si="158"/>
        <v>38</v>
      </c>
      <c r="AM136" s="12" t="s">
        <v>76</v>
      </c>
      <c r="AN136" s="3" t="str">
        <f t="shared" si="159"/>
        <v>Maidstone And Tunbridge Wells NHS Trust</v>
      </c>
      <c r="AO136" s="12">
        <v>133</v>
      </c>
      <c r="AP136" s="12">
        <f t="shared" si="160"/>
        <v>1</v>
      </c>
      <c r="AQ136" s="12" t="s">
        <v>8</v>
      </c>
      <c r="AR136" s="3" t="str">
        <f t="shared" si="161"/>
        <v>York Hospitals NHS Foundation Trust</v>
      </c>
      <c r="AT136" s="12">
        <v>133</v>
      </c>
      <c r="AU136" s="13">
        <f t="shared" si="162"/>
        <v>148</v>
      </c>
      <c r="AV136" s="12" t="s">
        <v>101</v>
      </c>
      <c r="AW136" s="3" t="str">
        <f t="shared" si="163"/>
        <v>Chelsea And Westminster Hospital NHS Foundation Trust</v>
      </c>
      <c r="AX136" s="12">
        <v>133</v>
      </c>
      <c r="AY136" s="13">
        <f t="shared" si="164"/>
        <v>147</v>
      </c>
      <c r="AZ136" s="12" t="s">
        <v>88</v>
      </c>
      <c r="BA136" s="3" t="str">
        <f t="shared" si="165"/>
        <v>University Hospitals Coventry And Warwickshire NHS</v>
      </c>
      <c r="BC136" s="12">
        <v>133</v>
      </c>
      <c r="BD136" s="13">
        <f t="shared" si="166"/>
        <v>126</v>
      </c>
      <c r="BE136" s="12" t="s">
        <v>88</v>
      </c>
      <c r="BF136" s="3" t="str">
        <f t="shared" si="167"/>
        <v>University Hospitals Coventry And Warwickshire NHS</v>
      </c>
      <c r="BG136" s="12">
        <v>133</v>
      </c>
      <c r="BH136" s="13">
        <f t="shared" si="168"/>
        <v>1</v>
      </c>
      <c r="BI136" s="12" t="s">
        <v>5</v>
      </c>
      <c r="BJ136" s="3" t="str">
        <f t="shared" si="169"/>
        <v>Salford Royal NHS Foundation Trust</v>
      </c>
      <c r="BL136" s="12">
        <v>133</v>
      </c>
      <c r="BM136" s="13">
        <f t="shared" si="170"/>
        <v>91</v>
      </c>
      <c r="BN136" s="12" t="s">
        <v>136</v>
      </c>
      <c r="BO136" s="3" t="str">
        <f t="shared" si="171"/>
        <v>Nuffield Orthopaedic Centre NHS Trust</v>
      </c>
      <c r="BP136" s="12">
        <v>133</v>
      </c>
      <c r="BQ136" s="13">
        <f t="shared" si="172"/>
        <v>77</v>
      </c>
      <c r="BR136" s="12" t="s">
        <v>125</v>
      </c>
      <c r="BS136" s="3" t="str">
        <f t="shared" si="173"/>
        <v>Royal Free Hampstead NHS Trust</v>
      </c>
      <c r="BT136" s="3"/>
      <c r="BU136" s="12">
        <v>133</v>
      </c>
      <c r="BV136" s="13">
        <f t="shared" si="174"/>
        <v>142</v>
      </c>
      <c r="BW136" s="12" t="s">
        <v>111</v>
      </c>
      <c r="BX136" s="3" t="str">
        <f t="shared" si="175"/>
        <v>The Lewisham Hospital NHS Trust</v>
      </c>
      <c r="BY136" s="12">
        <v>133</v>
      </c>
      <c r="BZ136" s="13">
        <f t="shared" si="176"/>
        <v>54</v>
      </c>
      <c r="CA136" s="12" t="s">
        <v>119</v>
      </c>
      <c r="CB136" s="3" t="str">
        <f t="shared" si="177"/>
        <v>East And North Hertfordshire NHS Trust</v>
      </c>
      <c r="CD136" s="12">
        <v>133</v>
      </c>
      <c r="CE136" s="13">
        <f t="shared" si="178"/>
        <v>92</v>
      </c>
      <c r="CF136" s="12" t="s">
        <v>18</v>
      </c>
      <c r="CG136" s="3" t="str">
        <f t="shared" si="179"/>
        <v>South Warwickshire General Hospitals NHS Trust</v>
      </c>
      <c r="CH136" s="12">
        <v>133</v>
      </c>
      <c r="CI136" s="13">
        <f t="shared" si="180"/>
        <v>92</v>
      </c>
      <c r="CJ136" s="12" t="s">
        <v>119</v>
      </c>
      <c r="CK136" s="3" t="str">
        <f t="shared" si="181"/>
        <v>East And North Hertfordshire NHS Trust</v>
      </c>
    </row>
    <row r="137" spans="1:89">
      <c r="A137" s="12">
        <v>134</v>
      </c>
      <c r="B137" s="13">
        <f t="shared" si="146"/>
        <v>40</v>
      </c>
      <c r="C137" s="12" t="s">
        <v>74</v>
      </c>
      <c r="D137" s="3" t="str">
        <f t="shared" si="147"/>
        <v>Barts And The London NHS Trust</v>
      </c>
      <c r="E137" s="12">
        <v>134</v>
      </c>
      <c r="F137" s="13">
        <f t="shared" si="148"/>
        <v>117</v>
      </c>
      <c r="G137" s="12" t="s">
        <v>50</v>
      </c>
      <c r="H137" s="3" t="str">
        <f t="shared" si="149"/>
        <v>Queen Mary's Sidcup NHS Trust</v>
      </c>
      <c r="J137" s="13">
        <v>134</v>
      </c>
      <c r="K137" s="13">
        <f t="shared" si="150"/>
        <v>37</v>
      </c>
      <c r="L137" s="12" t="s">
        <v>58</v>
      </c>
      <c r="M137" s="3" t="str">
        <f t="shared" si="151"/>
        <v>Brighton And Sussex University Hospitals NHS Trust</v>
      </c>
      <c r="N137" s="13">
        <v>134</v>
      </c>
      <c r="O137" s="13">
        <f t="shared" si="152"/>
        <v>102</v>
      </c>
      <c r="P137" s="12" t="s">
        <v>34</v>
      </c>
      <c r="Q137" s="3" t="str">
        <f t="shared" si="153"/>
        <v>The Newcastle Upon Tyne Hospitals NHS Foundation Trust</v>
      </c>
      <c r="R137" s="13"/>
      <c r="S137" s="12">
        <v>134</v>
      </c>
      <c r="T137" s="13">
        <f t="shared" si="154"/>
        <v>106</v>
      </c>
      <c r="U137" s="12" t="s">
        <v>5</v>
      </c>
      <c r="V137" s="3" t="str">
        <f t="shared" si="155"/>
        <v>Salford Royal NHS Foundation Trust</v>
      </c>
      <c r="W137" s="12">
        <v>134</v>
      </c>
      <c r="X137" s="13">
        <f t="shared" si="156"/>
        <v>95</v>
      </c>
      <c r="Y137" s="12" t="s">
        <v>100</v>
      </c>
      <c r="Z137" s="3" t="str">
        <f t="shared" si="157"/>
        <v>Northern Lincolnshire And Goole Hospitals NHS Trust</v>
      </c>
      <c r="AE137" s="3"/>
      <c r="AI137" s="3"/>
      <c r="AJ137" s="3"/>
      <c r="AK137" s="12">
        <v>134</v>
      </c>
      <c r="AL137" s="13">
        <f t="shared" si="158"/>
        <v>140</v>
      </c>
      <c r="AM137" s="12" t="s">
        <v>35</v>
      </c>
      <c r="AN137" s="3" t="str">
        <f t="shared" si="159"/>
        <v>Plymouth Hospitals NHS Trust</v>
      </c>
      <c r="AO137" s="12">
        <v>134</v>
      </c>
      <c r="AP137" s="12">
        <f t="shared" si="160"/>
        <v>141</v>
      </c>
      <c r="AQ137" s="12" t="s">
        <v>15</v>
      </c>
      <c r="AR137" s="3" t="str">
        <f t="shared" si="161"/>
        <v>Shrewsbury And Telford Hospital NHS Trust</v>
      </c>
      <c r="AT137" s="12">
        <v>134</v>
      </c>
      <c r="AU137" s="13">
        <f t="shared" si="162"/>
        <v>15</v>
      </c>
      <c r="AV137" s="12" t="s">
        <v>106</v>
      </c>
      <c r="AW137" s="3" t="str">
        <f t="shared" si="163"/>
        <v>Royal Surrey County Hospital NHS Trust</v>
      </c>
      <c r="AX137" s="12">
        <v>134</v>
      </c>
      <c r="AY137" s="13">
        <f t="shared" si="164"/>
        <v>111</v>
      </c>
      <c r="AZ137" s="12" t="s">
        <v>22</v>
      </c>
      <c r="BA137" s="3" t="str">
        <f t="shared" si="165"/>
        <v>University Hospital Birmingham NHS Foundation Trust</v>
      </c>
      <c r="BC137" s="12">
        <v>134</v>
      </c>
      <c r="BD137" s="13">
        <f t="shared" si="166"/>
        <v>141</v>
      </c>
      <c r="BE137" s="12" t="s">
        <v>98</v>
      </c>
      <c r="BF137" s="3" t="str">
        <f t="shared" si="167"/>
        <v>North Middlesex University Hospital NHS Trust</v>
      </c>
      <c r="BG137" s="12">
        <v>134</v>
      </c>
      <c r="BH137" s="13">
        <f t="shared" si="168"/>
        <v>101</v>
      </c>
      <c r="BI137" s="12" t="s">
        <v>162</v>
      </c>
      <c r="BJ137" s="3" t="str">
        <f t="shared" si="169"/>
        <v>Royal Cornwall Hospitals NHS Trust</v>
      </c>
      <c r="BL137" s="12">
        <v>134</v>
      </c>
      <c r="BM137" s="13">
        <f t="shared" si="170"/>
        <v>121</v>
      </c>
      <c r="BN137" s="12" t="s">
        <v>88</v>
      </c>
      <c r="BO137" s="3" t="str">
        <f t="shared" si="171"/>
        <v>University Hospitals Coventry And Warwickshire NHS</v>
      </c>
      <c r="BP137" s="12">
        <v>134</v>
      </c>
      <c r="BQ137" s="13">
        <f t="shared" si="172"/>
        <v>146</v>
      </c>
      <c r="BR137" s="12" t="s">
        <v>127</v>
      </c>
      <c r="BS137" s="3" t="str">
        <f t="shared" si="173"/>
        <v>Whipps Cross University Hospital NHS Trust</v>
      </c>
      <c r="BT137" s="3"/>
      <c r="BU137" s="12">
        <v>134</v>
      </c>
      <c r="BV137" s="13">
        <f t="shared" si="174"/>
        <v>3</v>
      </c>
      <c r="BW137" s="12" t="s">
        <v>38</v>
      </c>
      <c r="BX137" s="3" t="str">
        <f t="shared" si="175"/>
        <v>Gateshead Health NHS Foundation Trust</v>
      </c>
      <c r="BY137" s="12">
        <v>134</v>
      </c>
      <c r="BZ137" s="13">
        <f t="shared" si="176"/>
        <v>13</v>
      </c>
      <c r="CA137" s="12" t="s">
        <v>102</v>
      </c>
      <c r="CB137" s="3" t="str">
        <f t="shared" si="177"/>
        <v>Tameside And Glossop Acute Services NHS Trust</v>
      </c>
      <c r="CD137" s="12">
        <v>134</v>
      </c>
      <c r="CE137" s="13">
        <f t="shared" si="178"/>
        <v>20</v>
      </c>
      <c r="CF137" s="12" t="s">
        <v>87</v>
      </c>
      <c r="CG137" s="3" t="str">
        <f t="shared" si="179"/>
        <v>Nottingham University Hospitals NHS Trust</v>
      </c>
      <c r="CH137" s="12">
        <v>134</v>
      </c>
      <c r="CI137" s="13">
        <f t="shared" si="180"/>
        <v>148</v>
      </c>
      <c r="CJ137" s="12" t="s">
        <v>94</v>
      </c>
      <c r="CK137" s="3" t="str">
        <f t="shared" si="181"/>
        <v>Harrogate And District NHS Foundation Trust</v>
      </c>
    </row>
    <row r="138" spans="1:89">
      <c r="A138" s="12">
        <v>135</v>
      </c>
      <c r="B138" s="13">
        <f t="shared" si="146"/>
        <v>139</v>
      </c>
      <c r="C138" s="12" t="s">
        <v>98</v>
      </c>
      <c r="D138" s="3" t="str">
        <f t="shared" si="147"/>
        <v>North Middlesex University Hospital NHS Trust</v>
      </c>
      <c r="E138" s="12">
        <v>135</v>
      </c>
      <c r="F138" s="13">
        <f t="shared" si="148"/>
        <v>57</v>
      </c>
      <c r="G138" s="12" t="s">
        <v>73</v>
      </c>
      <c r="H138" s="3" t="str">
        <f t="shared" si="149"/>
        <v>Homerton University Hospital NHS Foundation Trust</v>
      </c>
      <c r="J138" s="13">
        <v>135</v>
      </c>
      <c r="K138" s="13">
        <f t="shared" si="150"/>
        <v>100</v>
      </c>
      <c r="L138" s="12" t="s">
        <v>44</v>
      </c>
      <c r="M138" s="3" t="str">
        <f t="shared" si="151"/>
        <v>University Hospital Of North Staffordshire NHS Trust</v>
      </c>
      <c r="N138" s="13">
        <v>135</v>
      </c>
      <c r="O138" s="13">
        <f t="shared" si="152"/>
        <v>8</v>
      </c>
      <c r="P138" s="12" t="s">
        <v>75</v>
      </c>
      <c r="Q138" s="3" t="str">
        <f t="shared" si="153"/>
        <v>University Hospitals Of Morecambe Bay NHS Trust</v>
      </c>
      <c r="R138" s="13"/>
      <c r="S138" s="12">
        <v>135</v>
      </c>
      <c r="T138" s="13">
        <f t="shared" si="154"/>
        <v>128</v>
      </c>
      <c r="U138" s="12" t="s">
        <v>131</v>
      </c>
      <c r="V138" s="3" t="str">
        <f t="shared" si="155"/>
        <v>Mid Yorkshire Hospitals NHS Trust</v>
      </c>
      <c r="W138" s="12">
        <v>135</v>
      </c>
      <c r="X138" s="13">
        <f t="shared" si="156"/>
        <v>136</v>
      </c>
      <c r="Y138" s="12" t="s">
        <v>137</v>
      </c>
      <c r="Z138" s="3" t="str">
        <f t="shared" si="157"/>
        <v>Christie Hospital NHS Foundation Trust</v>
      </c>
      <c r="AE138" s="3"/>
      <c r="AI138" s="3"/>
      <c r="AJ138" s="3"/>
      <c r="AK138" s="12">
        <v>135</v>
      </c>
      <c r="AL138" s="13">
        <f t="shared" si="158"/>
        <v>17</v>
      </c>
      <c r="AM138" s="12" t="s">
        <v>112</v>
      </c>
      <c r="AN138" s="3" t="str">
        <f t="shared" si="159"/>
        <v>James Paget University Hospitals NHS Foundation Trust</v>
      </c>
      <c r="AO138" s="12">
        <v>135</v>
      </c>
      <c r="AP138" s="12">
        <f t="shared" si="160"/>
        <v>111</v>
      </c>
      <c r="AQ138" s="12" t="s">
        <v>61</v>
      </c>
      <c r="AR138" s="3" t="str">
        <f t="shared" si="161"/>
        <v>West Dorset General Hospitals NHS Trust</v>
      </c>
      <c r="AT138" s="12">
        <v>135</v>
      </c>
      <c r="AU138" s="13">
        <f t="shared" si="162"/>
        <v>123</v>
      </c>
      <c r="AV138" s="12" t="s">
        <v>131</v>
      </c>
      <c r="AW138" s="3" t="str">
        <f t="shared" si="163"/>
        <v>Mid Yorkshire Hospitals NHS Trust</v>
      </c>
      <c r="AX138" s="12">
        <v>135</v>
      </c>
      <c r="AY138" s="13">
        <f t="shared" si="164"/>
        <v>43</v>
      </c>
      <c r="AZ138" s="12" t="s">
        <v>124</v>
      </c>
      <c r="BA138" s="3" t="str">
        <f t="shared" si="165"/>
        <v>Kettering General Hospital NHS Trust</v>
      </c>
      <c r="BC138" s="12">
        <v>135</v>
      </c>
      <c r="BD138" s="13">
        <f t="shared" si="166"/>
        <v>110</v>
      </c>
      <c r="BE138" s="12" t="s">
        <v>72</v>
      </c>
      <c r="BF138" s="3" t="str">
        <f t="shared" si="167"/>
        <v>Ealing Hospital NHS Trust</v>
      </c>
      <c r="BG138" s="12">
        <v>135</v>
      </c>
      <c r="BH138" s="13">
        <f t="shared" si="168"/>
        <v>110</v>
      </c>
      <c r="BI138" s="12" t="s">
        <v>135</v>
      </c>
      <c r="BJ138" s="3" t="str">
        <f t="shared" si="169"/>
        <v>Wrightington, Wigan And Leigh NHS Trust</v>
      </c>
      <c r="BL138" s="12">
        <v>135</v>
      </c>
      <c r="BM138" s="13">
        <f t="shared" si="170"/>
        <v>102</v>
      </c>
      <c r="BN138" s="12" t="s">
        <v>105</v>
      </c>
      <c r="BO138" s="3" t="str">
        <f t="shared" si="171"/>
        <v>University Hospital Of South Manchester NHS Foundation Trust</v>
      </c>
      <c r="BP138" s="12">
        <v>135</v>
      </c>
      <c r="BQ138" s="13">
        <f t="shared" si="172"/>
        <v>107</v>
      </c>
      <c r="BR138" s="12" t="s">
        <v>83</v>
      </c>
      <c r="BS138" s="3" t="str">
        <f t="shared" si="173"/>
        <v>Chesterfield Royal Hospital NHS Foundation Trust</v>
      </c>
      <c r="BT138" s="3"/>
      <c r="BU138" s="12">
        <v>135</v>
      </c>
      <c r="BV138" s="13">
        <f t="shared" si="174"/>
        <v>49</v>
      </c>
      <c r="BW138" s="12" t="s">
        <v>63</v>
      </c>
      <c r="BX138" s="3" t="str">
        <f t="shared" si="175"/>
        <v>The Rotherham NHS Foundation Trust</v>
      </c>
      <c r="BY138" s="12">
        <v>135</v>
      </c>
      <c r="BZ138" s="13">
        <f t="shared" si="176"/>
        <v>139</v>
      </c>
      <c r="CA138" s="12" t="s">
        <v>58</v>
      </c>
      <c r="CB138" s="3" t="str">
        <f t="shared" si="177"/>
        <v>Brighton And Sussex University Hospitals NHS Trust</v>
      </c>
      <c r="CD138" s="12">
        <v>135</v>
      </c>
      <c r="CE138" s="13">
        <f t="shared" si="178"/>
        <v>128</v>
      </c>
      <c r="CF138" s="12" t="s">
        <v>111</v>
      </c>
      <c r="CG138" s="3" t="str">
        <f t="shared" si="179"/>
        <v>The Lewisham Hospital NHS Trust</v>
      </c>
      <c r="CH138" s="12">
        <v>135</v>
      </c>
      <c r="CI138" s="13">
        <f t="shared" si="180"/>
        <v>22</v>
      </c>
      <c r="CJ138" s="12" t="s">
        <v>105</v>
      </c>
      <c r="CK138" s="3" t="str">
        <f t="shared" si="181"/>
        <v>University Hospital Of South Manchester NHS Foundation Trust</v>
      </c>
    </row>
    <row r="139" spans="1:89">
      <c r="A139" s="12">
        <v>136</v>
      </c>
      <c r="B139" s="13">
        <f t="shared" si="146"/>
        <v>146</v>
      </c>
      <c r="C139" s="12" t="s">
        <v>131</v>
      </c>
      <c r="D139" s="3" t="str">
        <f t="shared" si="147"/>
        <v>Mid Yorkshire Hospitals NHS Trust</v>
      </c>
      <c r="E139" s="12">
        <v>136</v>
      </c>
      <c r="F139" s="13">
        <f t="shared" si="148"/>
        <v>127</v>
      </c>
      <c r="G139" s="12" t="s">
        <v>89</v>
      </c>
      <c r="H139" s="3" t="str">
        <f t="shared" si="149"/>
        <v>The Royal Bournemouth And Christchurch Hospitals NHS Foundation Trust</v>
      </c>
      <c r="J139" s="13">
        <v>136</v>
      </c>
      <c r="K139" s="13">
        <f t="shared" si="150"/>
        <v>142</v>
      </c>
      <c r="L139" s="12" t="s">
        <v>80</v>
      </c>
      <c r="M139" s="3" t="str">
        <f t="shared" si="151"/>
        <v>Central Manchester And Manchester Children's University Hospitals NHS Trust</v>
      </c>
      <c r="N139" s="13">
        <v>136</v>
      </c>
      <c r="O139" s="13">
        <f t="shared" si="152"/>
        <v>4</v>
      </c>
      <c r="P139" s="12" t="s">
        <v>39</v>
      </c>
      <c r="Q139" s="3" t="str">
        <f t="shared" si="153"/>
        <v>Bedford Hospital NHS Trust</v>
      </c>
      <c r="R139" s="13"/>
      <c r="S139" s="12">
        <v>136</v>
      </c>
      <c r="T139" s="13">
        <f t="shared" si="154"/>
        <v>135</v>
      </c>
      <c r="U139" s="12" t="s">
        <v>137</v>
      </c>
      <c r="V139" s="3" t="str">
        <f t="shared" si="155"/>
        <v>Christie Hospital NHS Foundation Trust</v>
      </c>
      <c r="W139" s="12">
        <v>136</v>
      </c>
      <c r="X139" s="13">
        <f t="shared" si="156"/>
        <v>35</v>
      </c>
      <c r="Y139" s="12" t="s">
        <v>123</v>
      </c>
      <c r="Z139" s="3" t="str">
        <f t="shared" si="157"/>
        <v>Portsmouth Hospitals NHS Trust</v>
      </c>
      <c r="AE139" s="3"/>
      <c r="AI139" s="3"/>
      <c r="AJ139" s="3"/>
      <c r="AK139" s="12">
        <v>136</v>
      </c>
      <c r="AL139" s="13">
        <f t="shared" si="158"/>
        <v>55</v>
      </c>
      <c r="AM139" s="12" t="s">
        <v>104</v>
      </c>
      <c r="AN139" s="3" t="str">
        <f t="shared" si="159"/>
        <v>Trafford Healthcare NHS Trust</v>
      </c>
      <c r="AO139" s="12">
        <v>136</v>
      </c>
      <c r="AP139" s="12">
        <f t="shared" si="160"/>
        <v>99</v>
      </c>
      <c r="AQ139" s="12" t="s">
        <v>96</v>
      </c>
      <c r="AR139" s="3" t="str">
        <f t="shared" si="161"/>
        <v>The Whittington Hospital NHS Trust</v>
      </c>
      <c r="AT139" s="12">
        <v>136</v>
      </c>
      <c r="AU139" s="13">
        <f t="shared" si="162"/>
        <v>86</v>
      </c>
      <c r="AV139" s="12" t="s">
        <v>82</v>
      </c>
      <c r="AW139" s="3" t="str">
        <f t="shared" si="163"/>
        <v>City Hospitals Sunderland NHS Foundation Trust</v>
      </c>
      <c r="AX139" s="12">
        <v>136</v>
      </c>
      <c r="AY139" s="13">
        <f t="shared" si="164"/>
        <v>29</v>
      </c>
      <c r="AZ139" s="12" t="s">
        <v>75</v>
      </c>
      <c r="BA139" s="3" t="str">
        <f t="shared" si="165"/>
        <v>University Hospitals Of Morecambe Bay NHS Trust</v>
      </c>
      <c r="BC139" s="12">
        <v>136</v>
      </c>
      <c r="BD139" s="13">
        <f t="shared" si="166"/>
        <v>56</v>
      </c>
      <c r="BE139" s="12" t="s">
        <v>90</v>
      </c>
      <c r="BF139" s="3" t="str">
        <f t="shared" si="167"/>
        <v>Mid Essex Hospital Services NHS Trust</v>
      </c>
      <c r="BG139" s="12">
        <v>136</v>
      </c>
      <c r="BH139" s="13">
        <f t="shared" si="168"/>
        <v>73</v>
      </c>
      <c r="BI139" s="12" t="s">
        <v>160</v>
      </c>
      <c r="BJ139" s="3" t="str">
        <f t="shared" si="169"/>
        <v>The Princess Alexandra Hospital NHS Trust</v>
      </c>
      <c r="BL139" s="12">
        <v>136</v>
      </c>
      <c r="BM139" s="13">
        <f t="shared" si="170"/>
        <v>138</v>
      </c>
      <c r="BN139" s="12" t="s">
        <v>133</v>
      </c>
      <c r="BO139" s="3" t="str">
        <f t="shared" si="171"/>
        <v>Barking, Havering And Redbridge Hospitals NHS Trust</v>
      </c>
      <c r="BP139" s="12">
        <v>136</v>
      </c>
      <c r="BQ139" s="13">
        <f t="shared" si="172"/>
        <v>127</v>
      </c>
      <c r="BR139" s="12" t="s">
        <v>114</v>
      </c>
      <c r="BS139" s="3" t="str">
        <f t="shared" si="173"/>
        <v>Airedale NHS Trust</v>
      </c>
      <c r="BT139" s="3"/>
      <c r="BU139" s="12">
        <v>136</v>
      </c>
      <c r="BV139" s="13">
        <f t="shared" si="174"/>
        <v>109</v>
      </c>
      <c r="BW139" s="12" t="s">
        <v>133</v>
      </c>
      <c r="BX139" s="3" t="str">
        <f t="shared" si="175"/>
        <v>Barking, Havering And Redbridge Hospitals NHS Trust</v>
      </c>
      <c r="BY139" s="12">
        <v>136</v>
      </c>
      <c r="BZ139" s="13">
        <f t="shared" si="176"/>
        <v>5</v>
      </c>
      <c r="CA139" s="12" t="s">
        <v>47</v>
      </c>
      <c r="CB139" s="3" t="str">
        <f t="shared" si="177"/>
        <v>North Hampshire Hospitals NHS Trust</v>
      </c>
      <c r="CD139" s="12">
        <v>136</v>
      </c>
      <c r="CE139" s="13">
        <f t="shared" si="178"/>
        <v>6</v>
      </c>
      <c r="CF139" s="12" t="s">
        <v>45</v>
      </c>
      <c r="CG139" s="3" t="str">
        <f t="shared" si="179"/>
        <v>St George's Healthcare NHS Trust</v>
      </c>
      <c r="CH139" s="12">
        <v>136</v>
      </c>
      <c r="CI139" s="13">
        <f t="shared" si="180"/>
        <v>147</v>
      </c>
      <c r="CJ139" s="12" t="s">
        <v>135</v>
      </c>
      <c r="CK139" s="3" t="str">
        <f t="shared" si="181"/>
        <v>Wrightington, Wigan And Leigh NHS Trust</v>
      </c>
    </row>
    <row r="140" spans="1:89">
      <c r="A140" s="12">
        <v>137</v>
      </c>
      <c r="B140" s="13">
        <f t="shared" si="146"/>
        <v>58</v>
      </c>
      <c r="C140" s="12" t="s">
        <v>112</v>
      </c>
      <c r="D140" s="3" t="str">
        <f t="shared" si="147"/>
        <v>James Paget University Hospitals NHS Foundation Trust</v>
      </c>
      <c r="E140" s="12">
        <v>137</v>
      </c>
      <c r="F140" s="13">
        <f t="shared" si="148"/>
        <v>49</v>
      </c>
      <c r="G140" s="12" t="s">
        <v>123</v>
      </c>
      <c r="H140" s="3" t="str">
        <f t="shared" si="149"/>
        <v>Portsmouth Hospitals NHS Trust</v>
      </c>
      <c r="J140" s="13">
        <v>137</v>
      </c>
      <c r="K140" s="13">
        <f t="shared" si="150"/>
        <v>104</v>
      </c>
      <c r="L140" s="12" t="s">
        <v>125</v>
      </c>
      <c r="M140" s="3" t="str">
        <f t="shared" si="151"/>
        <v>Royal Free Hampstead NHS Trust</v>
      </c>
      <c r="N140" s="13">
        <v>137</v>
      </c>
      <c r="O140" s="13">
        <f t="shared" si="152"/>
        <v>142</v>
      </c>
      <c r="P140" s="12" t="s">
        <v>78</v>
      </c>
      <c r="Q140" s="3" t="str">
        <f t="shared" si="153"/>
        <v>Sheffield Childrens NHS Foundation Trust</v>
      </c>
      <c r="R140" s="13"/>
      <c r="S140" s="12">
        <v>137</v>
      </c>
      <c r="T140" s="13">
        <f t="shared" si="154"/>
        <v>130</v>
      </c>
      <c r="U140" s="12" t="s">
        <v>56</v>
      </c>
      <c r="V140" s="3" t="str">
        <f t="shared" si="155"/>
        <v>Queen Elizabeth Hospital NHS Trust</v>
      </c>
      <c r="W140" s="12">
        <v>137</v>
      </c>
      <c r="X140" s="13">
        <f t="shared" si="156"/>
        <v>79</v>
      </c>
      <c r="Y140" s="12" t="s">
        <v>73</v>
      </c>
      <c r="Z140" s="3" t="str">
        <f t="shared" si="157"/>
        <v>Homerton University Hospital NHS Foundation Trust</v>
      </c>
      <c r="AE140" s="3"/>
      <c r="AI140" s="3"/>
      <c r="AJ140" s="3"/>
      <c r="AK140" s="12">
        <v>137</v>
      </c>
      <c r="AL140" s="13">
        <f t="shared" si="158"/>
        <v>132</v>
      </c>
      <c r="AM140" s="12" t="s">
        <v>134</v>
      </c>
      <c r="AN140" s="3" t="str">
        <f t="shared" si="159"/>
        <v>United Lincolnshire Hospitals NHS Trust</v>
      </c>
      <c r="AO140" s="12">
        <v>137</v>
      </c>
      <c r="AP140" s="12">
        <f t="shared" si="160"/>
        <v>13</v>
      </c>
      <c r="AQ140" s="12" t="s">
        <v>101</v>
      </c>
      <c r="AR140" s="3" t="str">
        <f t="shared" si="161"/>
        <v>Chelsea And Westminster Hospital NHS Foundation Trust</v>
      </c>
      <c r="AT140" s="12">
        <v>137</v>
      </c>
      <c r="AU140" s="13">
        <f t="shared" si="162"/>
        <v>39</v>
      </c>
      <c r="AV140" s="12" t="s">
        <v>173</v>
      </c>
      <c r="AW140" s="3" t="str">
        <f t="shared" si="163"/>
        <v>Walsall Hospitals NHS Trust</v>
      </c>
      <c r="AX140" s="12">
        <v>137</v>
      </c>
      <c r="AY140" s="13">
        <f t="shared" si="164"/>
        <v>102</v>
      </c>
      <c r="AZ140" s="12" t="s">
        <v>120</v>
      </c>
      <c r="BA140" s="3" t="str">
        <f t="shared" si="165"/>
        <v>St Helens And Knowsley Hospitals NHS Trust</v>
      </c>
      <c r="BC140" s="12">
        <v>137</v>
      </c>
      <c r="BD140" s="13">
        <f t="shared" si="166"/>
        <v>38</v>
      </c>
      <c r="BE140" s="12" t="s">
        <v>173</v>
      </c>
      <c r="BF140" s="3" t="str">
        <f t="shared" si="167"/>
        <v>Walsall Hospitals NHS Trust</v>
      </c>
      <c r="BG140" s="12">
        <v>137</v>
      </c>
      <c r="BH140" s="13">
        <f t="shared" si="168"/>
        <v>90</v>
      </c>
      <c r="BI140" s="12" t="s">
        <v>104</v>
      </c>
      <c r="BJ140" s="3" t="str">
        <f t="shared" si="169"/>
        <v>Trafford Healthcare NHS Trust</v>
      </c>
      <c r="BL140" s="12">
        <v>137</v>
      </c>
      <c r="BM140" s="13">
        <f t="shared" si="170"/>
        <v>109</v>
      </c>
      <c r="BN140" s="12" t="s">
        <v>132</v>
      </c>
      <c r="BO140" s="3" t="str">
        <f t="shared" si="171"/>
        <v>Pennine Acute Hospitals NHS Trust</v>
      </c>
      <c r="BP140" s="12">
        <v>137</v>
      </c>
      <c r="BQ140" s="13">
        <f t="shared" si="172"/>
        <v>108</v>
      </c>
      <c r="BR140" s="12" t="s">
        <v>72</v>
      </c>
      <c r="BS140" s="3" t="str">
        <f t="shared" si="173"/>
        <v>Ealing Hospital NHS Trust</v>
      </c>
      <c r="BT140" s="3"/>
      <c r="BU140" s="12">
        <v>137</v>
      </c>
      <c r="BV140" s="13">
        <f t="shared" si="174"/>
        <v>93</v>
      </c>
      <c r="BW140" s="12" t="s">
        <v>8</v>
      </c>
      <c r="BX140" s="3" t="str">
        <f t="shared" si="175"/>
        <v>York Hospitals NHS Foundation Trust</v>
      </c>
      <c r="BY140" s="12">
        <v>137</v>
      </c>
      <c r="BZ140" s="13">
        <f t="shared" si="176"/>
        <v>131</v>
      </c>
      <c r="CA140" s="12" t="s">
        <v>118</v>
      </c>
      <c r="CB140" s="3" t="str">
        <f t="shared" si="177"/>
        <v>Sheffield Teaching Hospitals NHS Foundation Trust</v>
      </c>
      <c r="CD140" s="12">
        <v>137</v>
      </c>
      <c r="CE140" s="13">
        <f t="shared" si="178"/>
        <v>104</v>
      </c>
      <c r="CF140" s="12" t="s">
        <v>107</v>
      </c>
      <c r="CG140" s="3" t="str">
        <f t="shared" si="179"/>
        <v>Bradford Teaching Hospitals NHS Foundation Trust</v>
      </c>
      <c r="CH140" s="12">
        <v>137</v>
      </c>
      <c r="CI140" s="13">
        <f t="shared" si="180"/>
        <v>142</v>
      </c>
      <c r="CJ140" s="12" t="s">
        <v>127</v>
      </c>
      <c r="CK140" s="3" t="str">
        <f t="shared" si="181"/>
        <v>Whipps Cross University Hospital NHS Trust</v>
      </c>
    </row>
    <row r="141" spans="1:89">
      <c r="A141" s="12">
        <v>138</v>
      </c>
      <c r="B141" s="13">
        <f t="shared" si="146"/>
        <v>2</v>
      </c>
      <c r="C141" s="12" t="s">
        <v>11</v>
      </c>
      <c r="D141" s="3" t="str">
        <f t="shared" si="147"/>
        <v>The Cardiothoracic Centre - Liverpool NHS Trust</v>
      </c>
      <c r="E141" s="12">
        <v>138</v>
      </c>
      <c r="F141" s="13">
        <f t="shared" si="148"/>
        <v>51</v>
      </c>
      <c r="G141" s="12" t="s">
        <v>62</v>
      </c>
      <c r="H141" s="3" t="str">
        <f t="shared" si="149"/>
        <v>Yeovil District Hospital NHS Foundation Trust</v>
      </c>
      <c r="J141" s="13">
        <v>138</v>
      </c>
      <c r="K141" s="13">
        <f t="shared" si="150"/>
        <v>60</v>
      </c>
      <c r="L141" s="12" t="s">
        <v>170</v>
      </c>
      <c r="M141" s="3" t="str">
        <f t="shared" si="151"/>
        <v>Peterborough And Stamford Hospitals NHS Foundation Trust</v>
      </c>
      <c r="N141" s="13">
        <v>138</v>
      </c>
      <c r="O141" s="13">
        <f t="shared" si="152"/>
        <v>141</v>
      </c>
      <c r="P141" s="12" t="s">
        <v>174</v>
      </c>
      <c r="Q141" s="3" t="str">
        <f t="shared" si="153"/>
        <v>Royal Liverpool Children’s NHS Trust</v>
      </c>
      <c r="R141" s="13"/>
      <c r="S141" s="12">
        <v>138</v>
      </c>
      <c r="T141" s="13">
        <f t="shared" si="154"/>
        <v>131</v>
      </c>
      <c r="U141" s="12" t="s">
        <v>99</v>
      </c>
      <c r="V141" s="3" t="str">
        <f t="shared" si="155"/>
        <v>Leeds Teaching Hospitals NHS Trust</v>
      </c>
      <c r="W141" s="12">
        <v>138</v>
      </c>
      <c r="X141" s="13">
        <f t="shared" si="156"/>
        <v>126</v>
      </c>
      <c r="Y141" s="12" t="s">
        <v>125</v>
      </c>
      <c r="Z141" s="3" t="str">
        <f t="shared" si="157"/>
        <v>Royal Free Hampstead NHS Trust</v>
      </c>
      <c r="AE141" s="3"/>
      <c r="AI141" s="3"/>
      <c r="AJ141" s="3"/>
      <c r="AK141" s="12">
        <v>138</v>
      </c>
      <c r="AL141" s="13">
        <f t="shared" si="158"/>
        <v>65</v>
      </c>
      <c r="AM141" s="12" t="s">
        <v>133</v>
      </c>
      <c r="AN141" s="3" t="str">
        <f t="shared" si="159"/>
        <v>Barking, Havering And Redbridge Hospitals NHS Trust</v>
      </c>
      <c r="AO141" s="12">
        <v>138</v>
      </c>
      <c r="AP141" s="12">
        <f t="shared" si="160"/>
        <v>4</v>
      </c>
      <c r="AQ141" s="12" t="s">
        <v>42</v>
      </c>
      <c r="AR141" s="3" t="str">
        <f t="shared" si="161"/>
        <v>Weston Area Health NHS Trust</v>
      </c>
      <c r="AT141" s="12">
        <v>138</v>
      </c>
      <c r="AU141" s="13">
        <f t="shared" si="162"/>
        <v>35</v>
      </c>
      <c r="AV141" s="12" t="s">
        <v>110</v>
      </c>
      <c r="AW141" s="3" t="str">
        <f t="shared" si="163"/>
        <v>Northumbria Healthcare NHS Foundation Trust</v>
      </c>
      <c r="AX141" s="12">
        <v>138</v>
      </c>
      <c r="AY141" s="13">
        <f t="shared" si="164"/>
        <v>148</v>
      </c>
      <c r="AZ141" s="12" t="s">
        <v>138</v>
      </c>
      <c r="BA141" s="3" t="str">
        <f t="shared" si="165"/>
        <v>Birmingham Children's Hospital NHS Foundation Trust</v>
      </c>
      <c r="BC141" s="12">
        <v>138</v>
      </c>
      <c r="BD141" s="13">
        <f t="shared" si="166"/>
        <v>109</v>
      </c>
      <c r="BE141" s="12" t="s">
        <v>119</v>
      </c>
      <c r="BF141" s="3" t="str">
        <f t="shared" si="167"/>
        <v>East And North Hertfordshire NHS Trust</v>
      </c>
      <c r="BG141" s="12">
        <v>138</v>
      </c>
      <c r="BH141" s="13">
        <f t="shared" si="168"/>
        <v>113</v>
      </c>
      <c r="BI141" s="12" t="s">
        <v>45</v>
      </c>
      <c r="BJ141" s="3" t="str">
        <f t="shared" si="169"/>
        <v>St George's Healthcare NHS Trust</v>
      </c>
      <c r="BL141" s="12">
        <v>138</v>
      </c>
      <c r="BM141" s="13">
        <f t="shared" si="170"/>
        <v>59</v>
      </c>
      <c r="BN141" s="12" t="s">
        <v>19</v>
      </c>
      <c r="BO141" s="3" t="str">
        <f t="shared" si="171"/>
        <v>Southampton University Hospitals NHS Trust</v>
      </c>
      <c r="BP141" s="12">
        <v>138</v>
      </c>
      <c r="BQ141" s="13">
        <f t="shared" si="172"/>
        <v>136</v>
      </c>
      <c r="BR141" s="12" t="s">
        <v>133</v>
      </c>
      <c r="BS141" s="3" t="str">
        <f t="shared" si="173"/>
        <v>Barking, Havering And Redbridge Hospitals NHS Trust</v>
      </c>
      <c r="BT141" s="3"/>
      <c r="BU141" s="12">
        <v>138</v>
      </c>
      <c r="BV141" s="13">
        <f t="shared" si="174"/>
        <v>43</v>
      </c>
      <c r="BW141" s="12" t="s">
        <v>95</v>
      </c>
      <c r="BX141" s="3" t="str">
        <f t="shared" si="175"/>
        <v>Bromley Hospitals NHS Trust</v>
      </c>
      <c r="BY141" s="12">
        <v>138</v>
      </c>
      <c r="BZ141" s="13">
        <f t="shared" si="176"/>
        <v>141</v>
      </c>
      <c r="CA141" s="12" t="s">
        <v>114</v>
      </c>
      <c r="CB141" s="3" t="str">
        <f t="shared" si="177"/>
        <v>Airedale NHS Trust</v>
      </c>
      <c r="CD141" s="12">
        <v>138</v>
      </c>
      <c r="CE141" s="13">
        <f t="shared" si="178"/>
        <v>10</v>
      </c>
      <c r="CF141" s="12" t="s">
        <v>92</v>
      </c>
      <c r="CG141" s="3" t="str">
        <f t="shared" si="179"/>
        <v>Walton Centre For Neurology And Neurosurgery NHS Trust</v>
      </c>
      <c r="CH141" s="12">
        <v>138</v>
      </c>
      <c r="CI141" s="13">
        <f t="shared" si="180"/>
        <v>1</v>
      </c>
      <c r="CJ141" s="12" t="s">
        <v>3</v>
      </c>
      <c r="CK141" s="3" t="str">
        <f t="shared" si="181"/>
        <v>Blackpool, Fylde And Wyre Hospitals NHS Trust</v>
      </c>
    </row>
    <row r="142" spans="1:89">
      <c r="A142" s="12">
        <v>139</v>
      </c>
      <c r="B142" s="13">
        <f t="shared" si="146"/>
        <v>29</v>
      </c>
      <c r="C142" s="12" t="s">
        <v>128</v>
      </c>
      <c r="D142" s="3" t="str">
        <f t="shared" si="147"/>
        <v>The Hillingdon Hospital NHS Trust</v>
      </c>
      <c r="E142" s="12">
        <v>139</v>
      </c>
      <c r="F142" s="13">
        <f t="shared" si="148"/>
        <v>135</v>
      </c>
      <c r="G142" s="12" t="s">
        <v>98</v>
      </c>
      <c r="H142" s="3" t="str">
        <f t="shared" si="149"/>
        <v>North Middlesex University Hospital NHS Trust</v>
      </c>
      <c r="J142" s="13">
        <v>139</v>
      </c>
      <c r="K142" s="13">
        <f t="shared" si="150"/>
        <v>49</v>
      </c>
      <c r="L142" s="12" t="s">
        <v>85</v>
      </c>
      <c r="M142" s="3" t="str">
        <f t="shared" si="151"/>
        <v>Royal United Hospital Bath NHS Trust</v>
      </c>
      <c r="N142" s="13">
        <v>139</v>
      </c>
      <c r="O142" s="13">
        <f t="shared" si="152"/>
        <v>108</v>
      </c>
      <c r="P142" s="12" t="s">
        <v>134</v>
      </c>
      <c r="Q142" s="3" t="str">
        <f t="shared" si="153"/>
        <v>United Lincolnshire Hospitals NHS Trust</v>
      </c>
      <c r="R142" s="13"/>
      <c r="S142" s="12">
        <v>139</v>
      </c>
      <c r="T142" s="13">
        <f t="shared" si="154"/>
        <v>95</v>
      </c>
      <c r="U142" s="12" t="s">
        <v>116</v>
      </c>
      <c r="V142" s="3" t="str">
        <f t="shared" si="155"/>
        <v>Essex Rivers Healthcare NHS Trust</v>
      </c>
      <c r="W142" s="12">
        <v>139</v>
      </c>
      <c r="X142" s="13">
        <f t="shared" si="156"/>
        <v>132</v>
      </c>
      <c r="Y142" s="12" t="s">
        <v>114</v>
      </c>
      <c r="Z142" s="3" t="str">
        <f t="shared" si="157"/>
        <v>Airedale NHS Trust</v>
      </c>
      <c r="AE142" s="3"/>
      <c r="AI142" s="3"/>
      <c r="AJ142" s="3"/>
      <c r="AK142" s="12">
        <v>139</v>
      </c>
      <c r="AL142" s="13">
        <f t="shared" si="158"/>
        <v>12</v>
      </c>
      <c r="AM142" s="12" t="s">
        <v>94</v>
      </c>
      <c r="AN142" s="3" t="str">
        <f t="shared" si="159"/>
        <v>Harrogate And District NHS Foundation Trust</v>
      </c>
      <c r="AO142" s="12">
        <v>139</v>
      </c>
      <c r="AP142" s="12">
        <f t="shared" si="160"/>
        <v>36</v>
      </c>
      <c r="AQ142" s="12" t="s">
        <v>74</v>
      </c>
      <c r="AR142" s="3" t="str">
        <f t="shared" si="161"/>
        <v>Barts And The London NHS Trust</v>
      </c>
      <c r="AT142" s="12">
        <v>139</v>
      </c>
      <c r="AU142" s="13">
        <f t="shared" si="162"/>
        <v>126</v>
      </c>
      <c r="AV142" s="12" t="s">
        <v>134</v>
      </c>
      <c r="AW142" s="3" t="str">
        <f t="shared" si="163"/>
        <v>United Lincolnshire Hospitals NHS Trust</v>
      </c>
      <c r="AX142" s="12">
        <v>139</v>
      </c>
      <c r="AY142" s="13">
        <f t="shared" si="164"/>
        <v>84</v>
      </c>
      <c r="AZ142" s="12" t="s">
        <v>132</v>
      </c>
      <c r="BA142" s="3" t="str">
        <f t="shared" si="165"/>
        <v>Pennine Acute Hospitals NHS Trust</v>
      </c>
      <c r="BC142" s="12">
        <v>139</v>
      </c>
      <c r="BD142" s="13">
        <f t="shared" si="166"/>
        <v>103</v>
      </c>
      <c r="BE142" s="12" t="s">
        <v>127</v>
      </c>
      <c r="BF142" s="3" t="str">
        <f t="shared" si="167"/>
        <v>Whipps Cross University Hospital NHS Trust</v>
      </c>
      <c r="BG142" s="12">
        <v>139</v>
      </c>
      <c r="BH142" s="13">
        <f t="shared" si="168"/>
        <v>106</v>
      </c>
      <c r="BI142" s="12" t="s">
        <v>157</v>
      </c>
      <c r="BJ142" s="3" t="str">
        <f t="shared" si="169"/>
        <v>Wirral Hospital NHS Trust</v>
      </c>
      <c r="BL142" s="12">
        <v>139</v>
      </c>
      <c r="BM142" s="13">
        <f t="shared" si="170"/>
        <v>87</v>
      </c>
      <c r="BN142" s="12" t="s">
        <v>39</v>
      </c>
      <c r="BO142" s="3" t="str">
        <f t="shared" si="171"/>
        <v>Bedford Hospital NHS Trust</v>
      </c>
      <c r="BP142" s="12">
        <v>139</v>
      </c>
      <c r="BQ142" s="13">
        <f t="shared" si="172"/>
        <v>78</v>
      </c>
      <c r="BR142" s="12" t="s">
        <v>101</v>
      </c>
      <c r="BS142" s="3" t="str">
        <f t="shared" si="173"/>
        <v>Chelsea And Westminster Hospital NHS Foundation Trust</v>
      </c>
      <c r="BT142" s="3"/>
      <c r="BU142" s="12">
        <v>139</v>
      </c>
      <c r="BV142" s="13">
        <f t="shared" si="174"/>
        <v>135</v>
      </c>
      <c r="BW142" s="12" t="s">
        <v>58</v>
      </c>
      <c r="BX142" s="3" t="str">
        <f t="shared" si="175"/>
        <v>Brighton And Sussex University Hospitals NHS Trust</v>
      </c>
      <c r="BY142" s="12">
        <v>139</v>
      </c>
      <c r="BZ142" s="13">
        <f t="shared" si="176"/>
        <v>55</v>
      </c>
      <c r="CA142" s="12" t="s">
        <v>101</v>
      </c>
      <c r="CB142" s="3" t="str">
        <f t="shared" si="177"/>
        <v>Chelsea And Westminster Hospital NHS Foundation Trust</v>
      </c>
      <c r="CD142" s="12">
        <v>139</v>
      </c>
      <c r="CE142" s="13">
        <f t="shared" si="178"/>
        <v>47</v>
      </c>
      <c r="CF142" s="12" t="s">
        <v>57</v>
      </c>
      <c r="CG142" s="3" t="str">
        <f t="shared" si="179"/>
        <v>University College London Hospitals NHS Foundation Trust</v>
      </c>
      <c r="CH142" s="12">
        <v>139</v>
      </c>
      <c r="CI142" s="13">
        <f t="shared" si="180"/>
        <v>90</v>
      </c>
      <c r="CJ142" s="12" t="s">
        <v>98</v>
      </c>
      <c r="CK142" s="3" t="str">
        <f t="shared" si="181"/>
        <v>North Middlesex University Hospital NHS Trust</v>
      </c>
    </row>
    <row r="143" spans="1:89">
      <c r="A143" s="12">
        <v>140</v>
      </c>
      <c r="B143" s="13">
        <f t="shared" si="146"/>
        <v>147</v>
      </c>
      <c r="C143" s="12" t="s">
        <v>104</v>
      </c>
      <c r="D143" s="3" t="str">
        <f t="shared" si="147"/>
        <v>Trafford Healthcare NHS Trust</v>
      </c>
      <c r="E143" s="12">
        <v>140</v>
      </c>
      <c r="F143" s="13">
        <f t="shared" si="148"/>
        <v>145</v>
      </c>
      <c r="G143" s="12" t="s">
        <v>85</v>
      </c>
      <c r="H143" s="3" t="str">
        <f t="shared" si="149"/>
        <v>Royal United Hospital Bath NHS Trust</v>
      </c>
      <c r="J143" s="13">
        <v>140</v>
      </c>
      <c r="K143" s="13">
        <f t="shared" si="150"/>
        <v>23</v>
      </c>
      <c r="L143" s="12" t="s">
        <v>171</v>
      </c>
      <c r="M143" s="3" t="str">
        <f t="shared" si="151"/>
        <v>South Tyneside NHS Foundation Trust</v>
      </c>
      <c r="N143" s="13">
        <v>140</v>
      </c>
      <c r="O143" s="13">
        <f t="shared" si="152"/>
        <v>55</v>
      </c>
      <c r="P143" s="12" t="s">
        <v>105</v>
      </c>
      <c r="Q143" s="3" t="str">
        <f t="shared" si="153"/>
        <v>University Hospital Of South Manchester NHS Foundation Trust</v>
      </c>
      <c r="R143" s="13"/>
      <c r="V143" s="3"/>
      <c r="Z143" s="3"/>
      <c r="AE143" s="3"/>
      <c r="AI143" s="3"/>
      <c r="AJ143" s="3"/>
      <c r="AK143" s="12">
        <v>140</v>
      </c>
      <c r="AL143" s="13">
        <f t="shared" si="158"/>
        <v>127</v>
      </c>
      <c r="AM143" s="12" t="s">
        <v>110</v>
      </c>
      <c r="AN143" s="3" t="str">
        <f t="shared" si="159"/>
        <v>Northumbria Healthcare NHS Foundation Trust</v>
      </c>
      <c r="AO143" s="12">
        <v>140</v>
      </c>
      <c r="AP143" s="12">
        <f t="shared" si="160"/>
        <v>134</v>
      </c>
      <c r="AQ143" s="12" t="s">
        <v>35</v>
      </c>
      <c r="AR143" s="3" t="str">
        <f t="shared" si="161"/>
        <v>Plymouth Hospitals NHS Trust</v>
      </c>
      <c r="AT143" s="12">
        <v>140</v>
      </c>
      <c r="AU143" s="13">
        <f t="shared" si="162"/>
        <v>84</v>
      </c>
      <c r="AV143" s="12" t="s">
        <v>109</v>
      </c>
      <c r="AW143" s="3" t="str">
        <f t="shared" si="163"/>
        <v>Basildon And Thurrock University Hospitals NHS Foundation Trust</v>
      </c>
      <c r="AX143" s="12">
        <v>140</v>
      </c>
      <c r="AY143" s="13">
        <f t="shared" si="164"/>
        <v>118</v>
      </c>
      <c r="AZ143" s="12" t="s">
        <v>108</v>
      </c>
      <c r="BA143" s="3" t="str">
        <f t="shared" si="165"/>
        <v>Royal Liverpool And Broadgreen University Hospital NHS Trust</v>
      </c>
      <c r="BC143" s="12">
        <v>140</v>
      </c>
      <c r="BD143" s="13">
        <f t="shared" si="166"/>
        <v>52</v>
      </c>
      <c r="BE143" s="12" t="s">
        <v>154</v>
      </c>
      <c r="BF143" s="3" t="str">
        <f t="shared" si="167"/>
        <v>Epsom And St Helier University Hospitals NHS Trust</v>
      </c>
      <c r="BG143" s="12">
        <v>140</v>
      </c>
      <c r="BH143" s="13">
        <f t="shared" si="168"/>
        <v>87</v>
      </c>
      <c r="BI143" s="12" t="s">
        <v>163</v>
      </c>
      <c r="BJ143" s="3" t="str">
        <f t="shared" si="169"/>
        <v>Burton Hospitals NHS Trust</v>
      </c>
      <c r="BL143" s="12">
        <v>140</v>
      </c>
      <c r="BM143" s="13">
        <f t="shared" si="170"/>
        <v>132</v>
      </c>
      <c r="BN143" s="12" t="s">
        <v>63</v>
      </c>
      <c r="BO143" s="3" t="str">
        <f t="shared" si="171"/>
        <v>The Rotherham NHS Foundation Trust</v>
      </c>
      <c r="BP143" s="12">
        <v>140</v>
      </c>
      <c r="BQ143" s="13">
        <f t="shared" si="172"/>
        <v>116</v>
      </c>
      <c r="BR143" s="12" t="s">
        <v>98</v>
      </c>
      <c r="BS143" s="3" t="str">
        <f t="shared" si="173"/>
        <v>North Middlesex University Hospital NHS Trust</v>
      </c>
      <c r="BT143" s="3"/>
      <c r="BU143" s="12">
        <v>140</v>
      </c>
      <c r="BV143" s="13">
        <f t="shared" si="174"/>
        <v>27</v>
      </c>
      <c r="BW143" s="12" t="s">
        <v>126</v>
      </c>
      <c r="BX143" s="3" t="str">
        <f t="shared" si="175"/>
        <v>Royal National Orthopaedic Hospital NHS Trust</v>
      </c>
      <c r="BY143" s="12">
        <v>140</v>
      </c>
      <c r="BZ143" s="13">
        <f t="shared" si="176"/>
        <v>86</v>
      </c>
      <c r="CA143" s="12" t="s">
        <v>72</v>
      </c>
      <c r="CB143" s="3" t="str">
        <f t="shared" si="177"/>
        <v>Ealing Hospital NHS Trust</v>
      </c>
      <c r="CD143" s="12">
        <v>140</v>
      </c>
      <c r="CE143" s="13">
        <f t="shared" si="178"/>
        <v>144</v>
      </c>
      <c r="CF143" s="12" t="s">
        <v>118</v>
      </c>
      <c r="CG143" s="3" t="str">
        <f t="shared" si="179"/>
        <v>Sheffield Teaching Hospitals NHS Foundation Trust</v>
      </c>
      <c r="CH143" s="12">
        <v>140</v>
      </c>
      <c r="CI143" s="13">
        <f t="shared" si="180"/>
        <v>107</v>
      </c>
      <c r="CJ143" s="12" t="s">
        <v>88</v>
      </c>
      <c r="CK143" s="3" t="str">
        <f t="shared" si="181"/>
        <v>University Hospitals Coventry And Warwickshire NHS</v>
      </c>
    </row>
    <row r="144" spans="1:89">
      <c r="A144" s="12">
        <v>141</v>
      </c>
      <c r="B144" s="13">
        <f t="shared" si="146"/>
        <v>80</v>
      </c>
      <c r="C144" s="12" t="s">
        <v>44</v>
      </c>
      <c r="D144" s="3" t="str">
        <f t="shared" si="147"/>
        <v>University Hospital Of North Staffordshire NHS Trust</v>
      </c>
      <c r="E144" s="12">
        <v>141</v>
      </c>
      <c r="F144" s="13">
        <f t="shared" si="148"/>
        <v>92</v>
      </c>
      <c r="G144" s="12" t="s">
        <v>1</v>
      </c>
      <c r="H144" s="3" t="str">
        <f t="shared" si="149"/>
        <v>Sherwood Forest Hospitals NHS Foundation Trust</v>
      </c>
      <c r="J144" s="13">
        <v>141</v>
      </c>
      <c r="K144" s="13">
        <f t="shared" si="150"/>
        <v>138</v>
      </c>
      <c r="L144" s="12" t="s">
        <v>174</v>
      </c>
      <c r="M144" s="3" t="str">
        <f t="shared" si="151"/>
        <v>Royal Liverpool Children’s NHS Trust</v>
      </c>
      <c r="N144" s="13">
        <v>141</v>
      </c>
      <c r="O144" s="13">
        <f t="shared" si="152"/>
        <v>45</v>
      </c>
      <c r="P144" s="12" t="s">
        <v>98</v>
      </c>
      <c r="Q144" s="3" t="str">
        <f t="shared" si="153"/>
        <v>North Middlesex University Hospital NHS Trust</v>
      </c>
      <c r="R144" s="13"/>
      <c r="V144" s="3"/>
      <c r="Z144" s="3"/>
      <c r="AE144" s="3"/>
      <c r="AI144" s="3"/>
      <c r="AJ144" s="3"/>
      <c r="AK144" s="12">
        <v>141</v>
      </c>
      <c r="AL144" s="13">
        <f t="shared" si="158"/>
        <v>134</v>
      </c>
      <c r="AM144" s="12" t="s">
        <v>15</v>
      </c>
      <c r="AN144" s="3" t="str">
        <f t="shared" si="159"/>
        <v>Shrewsbury And Telford Hospital NHS Trust</v>
      </c>
      <c r="AO144" s="12">
        <v>141</v>
      </c>
      <c r="AP144" s="12">
        <f t="shared" si="160"/>
        <v>68</v>
      </c>
      <c r="AQ144" s="12" t="s">
        <v>18</v>
      </c>
      <c r="AR144" s="3" t="str">
        <f t="shared" si="161"/>
        <v>South Warwickshire General Hospitals NHS Trust</v>
      </c>
      <c r="AT144" s="12">
        <v>141</v>
      </c>
      <c r="AU144" s="13">
        <f t="shared" si="162"/>
        <v>72</v>
      </c>
      <c r="AV144" s="12" t="s">
        <v>30</v>
      </c>
      <c r="AW144" s="3" t="str">
        <f t="shared" si="163"/>
        <v>Royal Devon And Exeter NHS Foundation Trust</v>
      </c>
      <c r="AX144" s="12">
        <v>141</v>
      </c>
      <c r="AY144" s="13">
        <f t="shared" si="164"/>
        <v>97</v>
      </c>
      <c r="AZ144" s="12" t="s">
        <v>105</v>
      </c>
      <c r="BA144" s="3" t="str">
        <f t="shared" si="165"/>
        <v>University Hospital Of South Manchester NHS Foundation Trust</v>
      </c>
      <c r="BC144" s="12">
        <v>141</v>
      </c>
      <c r="BD144" s="13">
        <f t="shared" si="166"/>
        <v>20</v>
      </c>
      <c r="BE144" s="12" t="s">
        <v>112</v>
      </c>
      <c r="BF144" s="3" t="str">
        <f t="shared" si="167"/>
        <v>James Paget University Hospitals NHS Foundation Trust</v>
      </c>
      <c r="BG144" s="12">
        <v>141</v>
      </c>
      <c r="BH144" s="13">
        <f t="shared" si="168"/>
        <v>134</v>
      </c>
      <c r="BI144" s="12" t="s">
        <v>98</v>
      </c>
      <c r="BJ144" s="3" t="str">
        <f t="shared" si="169"/>
        <v>North Middlesex University Hospital NHS Trust</v>
      </c>
      <c r="BL144" s="12">
        <v>141</v>
      </c>
      <c r="BM144" s="13">
        <f t="shared" si="170"/>
        <v>144</v>
      </c>
      <c r="BN144" s="12" t="s">
        <v>118</v>
      </c>
      <c r="BO144" s="3" t="str">
        <f t="shared" si="171"/>
        <v>Sheffield Teaching Hospitals NHS Foundation Trust</v>
      </c>
      <c r="BP144" s="12">
        <v>141</v>
      </c>
      <c r="BQ144" s="13">
        <f t="shared" si="172"/>
        <v>86</v>
      </c>
      <c r="BR144" s="12" t="s">
        <v>173</v>
      </c>
      <c r="BS144" s="3" t="str">
        <f t="shared" si="173"/>
        <v>Walsall Hospitals NHS Trust</v>
      </c>
      <c r="BT144" s="3"/>
      <c r="BU144" s="12">
        <v>141</v>
      </c>
      <c r="BV144" s="13">
        <f t="shared" si="174"/>
        <v>138</v>
      </c>
      <c r="BW144" s="12" t="s">
        <v>114</v>
      </c>
      <c r="BX144" s="3" t="str">
        <f t="shared" si="175"/>
        <v>Airedale NHS Trust</v>
      </c>
      <c r="BY144" s="12">
        <v>141</v>
      </c>
      <c r="BZ144" s="13">
        <f t="shared" si="176"/>
        <v>143</v>
      </c>
      <c r="CA144" s="12" t="s">
        <v>48</v>
      </c>
      <c r="CB144" s="3" t="str">
        <f t="shared" si="177"/>
        <v>Newham University Hospital NHS Trust</v>
      </c>
      <c r="CD144" s="12">
        <v>141</v>
      </c>
      <c r="CE144" s="13">
        <f t="shared" si="178"/>
        <v>143</v>
      </c>
      <c r="CF144" s="12" t="s">
        <v>63</v>
      </c>
      <c r="CG144" s="3" t="str">
        <f t="shared" si="179"/>
        <v>The Rotherham NHS Foundation Trust</v>
      </c>
      <c r="CH144" s="12">
        <v>141</v>
      </c>
      <c r="CI144" s="13">
        <f t="shared" si="180"/>
        <v>123</v>
      </c>
      <c r="CJ144" s="12" t="s">
        <v>86</v>
      </c>
      <c r="CK144" s="3" t="str">
        <f t="shared" si="181"/>
        <v>Mid Staffordshire General Hospitals NHS Trust</v>
      </c>
    </row>
    <row r="145" spans="1:91">
      <c r="A145" s="12">
        <v>142</v>
      </c>
      <c r="B145" s="13">
        <f t="shared" si="146"/>
        <v>12</v>
      </c>
      <c r="C145" s="12" t="s">
        <v>99</v>
      </c>
      <c r="D145" s="3" t="str">
        <f t="shared" si="147"/>
        <v>Leeds Teaching Hospitals NHS Trust</v>
      </c>
      <c r="E145" s="12">
        <v>142</v>
      </c>
      <c r="F145" s="13">
        <f t="shared" si="148"/>
        <v>60</v>
      </c>
      <c r="G145" s="12" t="s">
        <v>119</v>
      </c>
      <c r="H145" s="3" t="str">
        <f t="shared" si="149"/>
        <v>East And North Hertfordshire NHS Trust</v>
      </c>
      <c r="J145" s="13">
        <v>142</v>
      </c>
      <c r="K145" s="13">
        <f t="shared" si="150"/>
        <v>137</v>
      </c>
      <c r="L145" s="12" t="s">
        <v>78</v>
      </c>
      <c r="M145" s="3" t="str">
        <f t="shared" si="151"/>
        <v>Sheffield Childrens NHS Foundation Trust</v>
      </c>
      <c r="N145" s="13">
        <v>142</v>
      </c>
      <c r="O145" s="13">
        <f t="shared" si="152"/>
        <v>136</v>
      </c>
      <c r="P145" s="12" t="s">
        <v>80</v>
      </c>
      <c r="Q145" s="3" t="str">
        <f t="shared" si="153"/>
        <v>Central Manchester And Manchester Children's University Hospitals NHS Trust</v>
      </c>
      <c r="R145" s="13"/>
      <c r="V145" s="3"/>
      <c r="Z145" s="3"/>
      <c r="AE145" s="3"/>
      <c r="AI145" s="3"/>
      <c r="AJ145" s="3"/>
      <c r="AK145" s="12">
        <v>142</v>
      </c>
      <c r="AL145" s="13">
        <f t="shared" si="158"/>
        <v>85</v>
      </c>
      <c r="AM145" s="12" t="s">
        <v>102</v>
      </c>
      <c r="AN145" s="3" t="str">
        <f t="shared" si="159"/>
        <v>Tameside And Glossop Acute Services NHS Trust</v>
      </c>
      <c r="AO145" s="12">
        <v>142</v>
      </c>
      <c r="AP145" s="12">
        <f t="shared" si="160"/>
        <v>49</v>
      </c>
      <c r="AQ145" s="12" t="s">
        <v>103</v>
      </c>
      <c r="AR145" s="3" t="str">
        <f t="shared" si="161"/>
        <v>Stockport NHS Foundation Trust</v>
      </c>
      <c r="AT145" s="12">
        <v>142</v>
      </c>
      <c r="AU145" s="13">
        <f t="shared" si="162"/>
        <v>98</v>
      </c>
      <c r="AV145" s="12" t="s">
        <v>40</v>
      </c>
      <c r="AW145" s="3" t="str">
        <f t="shared" si="163"/>
        <v>Scarborough And North East Yorkshire Health Care NHS Trust</v>
      </c>
      <c r="AX145" s="12">
        <v>142</v>
      </c>
      <c r="AY145" s="13">
        <f t="shared" si="164"/>
        <v>122</v>
      </c>
      <c r="AZ145" s="12" t="s">
        <v>135</v>
      </c>
      <c r="BA145" s="3" t="str">
        <f t="shared" si="165"/>
        <v>Wrightington, Wigan And Leigh NHS Trust</v>
      </c>
      <c r="BC145" s="12">
        <v>142</v>
      </c>
      <c r="BD145" s="13">
        <f t="shared" si="166"/>
        <v>87</v>
      </c>
      <c r="BE145" s="12" t="s">
        <v>106</v>
      </c>
      <c r="BF145" s="3" t="str">
        <f t="shared" si="167"/>
        <v>Royal Surrey County Hospital NHS Trust</v>
      </c>
      <c r="BG145" s="12">
        <v>142</v>
      </c>
      <c r="BH145" s="13">
        <f t="shared" si="168"/>
        <v>116</v>
      </c>
      <c r="BI145" s="12" t="s">
        <v>102</v>
      </c>
      <c r="BJ145" s="3" t="str">
        <f t="shared" si="169"/>
        <v>Tameside And Glossop Acute Services NHS Trust</v>
      </c>
      <c r="BL145" s="12">
        <v>142</v>
      </c>
      <c r="BM145" s="13">
        <f t="shared" si="170"/>
        <v>108</v>
      </c>
      <c r="BN145" s="12" t="s">
        <v>96</v>
      </c>
      <c r="BO145" s="3" t="str">
        <f t="shared" si="171"/>
        <v>The Whittington Hospital NHS Trust</v>
      </c>
      <c r="BP145" s="12">
        <v>142</v>
      </c>
      <c r="BQ145" s="13">
        <f t="shared" si="172"/>
        <v>29</v>
      </c>
      <c r="BR145" s="12" t="s">
        <v>65</v>
      </c>
      <c r="BS145" s="3" t="str">
        <f t="shared" si="173"/>
        <v>United Bristol Healthcare NHS Trust</v>
      </c>
      <c r="BT145" s="3"/>
      <c r="BU145" s="12">
        <v>142</v>
      </c>
      <c r="BV145" s="13">
        <f t="shared" si="174"/>
        <v>146</v>
      </c>
      <c r="BW145" s="12" t="s">
        <v>120</v>
      </c>
      <c r="BX145" s="3" t="str">
        <f t="shared" si="175"/>
        <v>St Helens And Knowsley Hospitals NHS Trust</v>
      </c>
      <c r="BY145" s="12">
        <v>142</v>
      </c>
      <c r="BZ145" s="13">
        <f t="shared" si="176"/>
        <v>133</v>
      </c>
      <c r="CA145" s="12" t="s">
        <v>111</v>
      </c>
      <c r="CB145" s="3" t="str">
        <f t="shared" si="177"/>
        <v>The Lewisham Hospital NHS Trust</v>
      </c>
      <c r="CD145" s="12">
        <v>142</v>
      </c>
      <c r="CE145" s="13">
        <f t="shared" si="178"/>
        <v>137</v>
      </c>
      <c r="CF145" s="12" t="s">
        <v>127</v>
      </c>
      <c r="CG145" s="3" t="str">
        <f t="shared" si="179"/>
        <v>Whipps Cross University Hospital NHS Trust</v>
      </c>
      <c r="CH145" s="12">
        <v>142</v>
      </c>
      <c r="CI145" s="13">
        <f t="shared" si="180"/>
        <v>116</v>
      </c>
      <c r="CJ145" s="12" t="s">
        <v>109</v>
      </c>
      <c r="CK145" s="3" t="str">
        <f t="shared" si="181"/>
        <v>Basildon And Thurrock University Hospitals NHS Foundation Trust</v>
      </c>
    </row>
    <row r="146" spans="1:91">
      <c r="A146" s="12">
        <v>143</v>
      </c>
      <c r="B146" s="13">
        <f t="shared" si="146"/>
        <v>15</v>
      </c>
      <c r="C146" s="12" t="s">
        <v>107</v>
      </c>
      <c r="D146" s="3" t="str">
        <f t="shared" si="147"/>
        <v>Bradford Teaching Hospitals NHS Foundation Trust</v>
      </c>
      <c r="E146" s="12">
        <v>143</v>
      </c>
      <c r="F146" s="13">
        <f t="shared" si="148"/>
        <v>96</v>
      </c>
      <c r="G146" s="12" t="s">
        <v>122</v>
      </c>
      <c r="H146" s="3" t="str">
        <f t="shared" si="149"/>
        <v>Surrey And Sussex Healthcare NHS Trust</v>
      </c>
      <c r="J146" s="13">
        <v>143</v>
      </c>
      <c r="K146" s="13">
        <f t="shared" si="150"/>
        <v>133</v>
      </c>
      <c r="L146" s="12" t="s">
        <v>74</v>
      </c>
      <c r="M146" s="3" t="str">
        <f t="shared" si="151"/>
        <v>Barts And The London NHS Trust</v>
      </c>
      <c r="N146" s="13">
        <v>143</v>
      </c>
      <c r="O146" s="13">
        <f t="shared" si="152"/>
        <v>121</v>
      </c>
      <c r="P146" s="12" t="s">
        <v>101</v>
      </c>
      <c r="Q146" s="3" t="str">
        <f t="shared" si="153"/>
        <v>Chelsea And Westminster Hospital NHS Foundation Trust</v>
      </c>
      <c r="R146" s="13"/>
      <c r="V146" s="3"/>
      <c r="Z146" s="3"/>
      <c r="AE146" s="3"/>
      <c r="AI146" s="3"/>
      <c r="AJ146" s="3"/>
      <c r="AK146" s="12">
        <v>143</v>
      </c>
      <c r="AL146" s="13">
        <f t="shared" si="158"/>
        <v>51</v>
      </c>
      <c r="AM146" s="12" t="s">
        <v>38</v>
      </c>
      <c r="AN146" s="3" t="str">
        <f t="shared" si="159"/>
        <v>Gateshead Health NHS Foundation Trust</v>
      </c>
      <c r="AO146" s="12">
        <v>143</v>
      </c>
      <c r="AP146" s="12">
        <f t="shared" si="160"/>
        <v>121</v>
      </c>
      <c r="AQ146" s="12" t="s">
        <v>80</v>
      </c>
      <c r="AR146" s="3" t="str">
        <f t="shared" si="161"/>
        <v>Central Manchester And Manchester Children's University Hospitals NHS Trust</v>
      </c>
      <c r="AT146" s="12">
        <v>143</v>
      </c>
      <c r="AU146" s="13">
        <f t="shared" si="162"/>
        <v>127</v>
      </c>
      <c r="AV146" s="12" t="s">
        <v>81</v>
      </c>
      <c r="AW146" s="3" t="str">
        <f t="shared" si="163"/>
        <v>Lancashire Teaching Hospitals NHS Foundation Trust</v>
      </c>
      <c r="AX146" s="12">
        <v>143</v>
      </c>
      <c r="AY146" s="13">
        <f t="shared" si="164"/>
        <v>124</v>
      </c>
      <c r="AZ146" s="12" t="s">
        <v>98</v>
      </c>
      <c r="BA146" s="3" t="str">
        <f t="shared" si="165"/>
        <v>North Middlesex University Hospital NHS Trust</v>
      </c>
      <c r="BC146" s="12">
        <v>143</v>
      </c>
      <c r="BD146" s="13">
        <f t="shared" si="166"/>
        <v>99</v>
      </c>
      <c r="BE146" s="12" t="s">
        <v>134</v>
      </c>
      <c r="BF146" s="3" t="str">
        <f t="shared" si="167"/>
        <v>United Lincolnshire Hospitals NHS Trust</v>
      </c>
      <c r="BG146" s="12">
        <v>143</v>
      </c>
      <c r="BH146" s="13">
        <f t="shared" si="168"/>
        <v>132</v>
      </c>
      <c r="BI146" s="12" t="s">
        <v>14</v>
      </c>
      <c r="BJ146" s="3" t="str">
        <f t="shared" si="169"/>
        <v>Great Ormond Street Hospital For Children NHS Trust</v>
      </c>
      <c r="BL146" s="12">
        <v>143</v>
      </c>
      <c r="BM146" s="13">
        <f t="shared" si="170"/>
        <v>52</v>
      </c>
      <c r="BN146" s="12" t="s">
        <v>27</v>
      </c>
      <c r="BO146" s="3" t="str">
        <f t="shared" si="171"/>
        <v>North Tees And Hartlepool NHS Trust</v>
      </c>
      <c r="BP146" s="12">
        <v>143</v>
      </c>
      <c r="BQ146" s="13">
        <f t="shared" si="172"/>
        <v>131</v>
      </c>
      <c r="BR146" s="12" t="s">
        <v>103</v>
      </c>
      <c r="BS146" s="3" t="str">
        <f t="shared" si="173"/>
        <v>Stockport NHS Foundation Trust</v>
      </c>
      <c r="BT146" s="3"/>
      <c r="BU146" s="12">
        <v>143</v>
      </c>
      <c r="BV146" s="13">
        <f t="shared" si="174"/>
        <v>141</v>
      </c>
      <c r="BW146" s="12" t="s">
        <v>48</v>
      </c>
      <c r="BX146" s="3" t="str">
        <f t="shared" si="175"/>
        <v>Newham University Hospital NHS Trust</v>
      </c>
      <c r="BY146" s="12">
        <v>143</v>
      </c>
      <c r="BZ146" s="13">
        <f t="shared" si="176"/>
        <v>125</v>
      </c>
      <c r="CA146" s="12" t="s">
        <v>124</v>
      </c>
      <c r="CB146" s="3" t="str">
        <f t="shared" si="177"/>
        <v>Kettering General Hospital NHS Trust</v>
      </c>
      <c r="CD146" s="12">
        <v>143</v>
      </c>
      <c r="CE146" s="13">
        <f t="shared" si="178"/>
        <v>113</v>
      </c>
      <c r="CF146" s="12" t="s">
        <v>56</v>
      </c>
      <c r="CG146" s="3" t="str">
        <f t="shared" si="179"/>
        <v>Queen Elizabeth Hospital NHS Trust</v>
      </c>
      <c r="CH146" s="12">
        <v>143</v>
      </c>
      <c r="CI146" s="13">
        <f t="shared" si="180"/>
        <v>141</v>
      </c>
      <c r="CJ146" s="12" t="s">
        <v>63</v>
      </c>
      <c r="CK146" s="3" t="str">
        <f t="shared" si="181"/>
        <v>The Rotherham NHS Foundation Trust</v>
      </c>
    </row>
    <row r="147" spans="1:91">
      <c r="A147" s="12">
        <v>144</v>
      </c>
      <c r="B147" s="13">
        <f t="shared" si="146"/>
        <v>144</v>
      </c>
      <c r="C147" s="12" t="s">
        <v>117</v>
      </c>
      <c r="D147" s="3" t="str">
        <f t="shared" si="147"/>
        <v>Swindon And Marlborough NHS Trust</v>
      </c>
      <c r="E147" s="12">
        <v>144</v>
      </c>
      <c r="F147" s="13">
        <f t="shared" si="148"/>
        <v>144</v>
      </c>
      <c r="G147" s="12" t="s">
        <v>117</v>
      </c>
      <c r="H147" s="3" t="str">
        <f t="shared" si="149"/>
        <v>Swindon And Marlborough NHS Trust</v>
      </c>
      <c r="J147" s="13">
        <v>144</v>
      </c>
      <c r="K147" s="13">
        <f t="shared" si="150"/>
        <v>151</v>
      </c>
      <c r="L147" s="12" t="s">
        <v>138</v>
      </c>
      <c r="M147" s="3" t="str">
        <f t="shared" si="151"/>
        <v>Birmingham Children's Hospital NHS Foundation Trust</v>
      </c>
      <c r="N147" s="13">
        <v>144</v>
      </c>
      <c r="O147" s="13">
        <f t="shared" si="152"/>
        <v>117</v>
      </c>
      <c r="P147" s="12" t="s">
        <v>118</v>
      </c>
      <c r="Q147" s="3" t="str">
        <f t="shared" si="153"/>
        <v>Sheffield Teaching Hospitals NHS Foundation Trust</v>
      </c>
      <c r="R147" s="13"/>
      <c r="V147" s="3"/>
      <c r="Z147" s="3"/>
      <c r="AE147" s="3"/>
      <c r="AI147" s="3"/>
      <c r="AJ147" s="3"/>
      <c r="AK147" s="12">
        <v>144</v>
      </c>
      <c r="AL147" s="13">
        <f t="shared" si="158"/>
        <v>113</v>
      </c>
      <c r="AM147" s="12" t="s">
        <v>75</v>
      </c>
      <c r="AN147" s="3" t="str">
        <f t="shared" si="159"/>
        <v>University Hospitals Of Morecambe Bay NHS Trust</v>
      </c>
      <c r="AO147" s="12">
        <v>144</v>
      </c>
      <c r="AP147" s="12">
        <f t="shared" si="160"/>
        <v>56</v>
      </c>
      <c r="AQ147" s="12" t="s">
        <v>46</v>
      </c>
      <c r="AR147" s="3" t="str">
        <f t="shared" si="161"/>
        <v>King's College Hospital NHS Foundation Trust</v>
      </c>
      <c r="AT147" s="12">
        <v>144</v>
      </c>
      <c r="AU147" s="13">
        <f t="shared" si="162"/>
        <v>132</v>
      </c>
      <c r="AV147" s="12" t="s">
        <v>133</v>
      </c>
      <c r="AW147" s="3" t="str">
        <f t="shared" si="163"/>
        <v>Barking, Havering And Redbridge Hospitals NHS Trust</v>
      </c>
      <c r="AX147" s="12">
        <v>144</v>
      </c>
      <c r="AY147" s="13">
        <f t="shared" si="164"/>
        <v>145</v>
      </c>
      <c r="AZ147" s="12" t="s">
        <v>60</v>
      </c>
      <c r="BA147" s="3" t="str">
        <f t="shared" si="165"/>
        <v>Dudley Group Of Hospitals NHS Trust</v>
      </c>
      <c r="BC147" s="12">
        <v>144</v>
      </c>
      <c r="BD147" s="13">
        <f t="shared" si="166"/>
        <v>125</v>
      </c>
      <c r="BE147" s="12" t="s">
        <v>133</v>
      </c>
      <c r="BF147" s="3" t="str">
        <f t="shared" si="167"/>
        <v>Barking, Havering And Redbridge Hospitals NHS Trust</v>
      </c>
      <c r="BG147" s="12">
        <v>144</v>
      </c>
      <c r="BH147" s="13">
        <f t="shared" si="168"/>
        <v>122</v>
      </c>
      <c r="BI147" s="12" t="s">
        <v>118</v>
      </c>
      <c r="BJ147" s="3" t="str">
        <f t="shared" si="169"/>
        <v>Sheffield Teaching Hospitals NHS Foundation Trust</v>
      </c>
      <c r="BL147" s="12">
        <v>144</v>
      </c>
      <c r="BM147" s="13">
        <f t="shared" si="170"/>
        <v>100</v>
      </c>
      <c r="BN147" s="12" t="s">
        <v>129</v>
      </c>
      <c r="BO147" s="3" t="str">
        <f t="shared" si="171"/>
        <v>North Cumbria Acute Hospitals NHS Trust</v>
      </c>
      <c r="BP147" s="12">
        <v>144</v>
      </c>
      <c r="BQ147" s="13">
        <f t="shared" si="172"/>
        <v>141</v>
      </c>
      <c r="BR147" s="12" t="s">
        <v>118</v>
      </c>
      <c r="BS147" s="3" t="str">
        <f t="shared" si="173"/>
        <v>Sheffield Teaching Hospitals NHS Foundation Trust</v>
      </c>
      <c r="BT147" s="3"/>
      <c r="BU147" s="12">
        <v>144</v>
      </c>
      <c r="BV147" s="13">
        <f t="shared" si="174"/>
        <v>73</v>
      </c>
      <c r="BW147" s="12" t="s">
        <v>5</v>
      </c>
      <c r="BX147" s="3" t="str">
        <f t="shared" si="175"/>
        <v>Salford Royal NHS Foundation Trust</v>
      </c>
      <c r="BY147" s="12">
        <v>144</v>
      </c>
      <c r="BZ147" s="13">
        <f t="shared" si="176"/>
        <v>69</v>
      </c>
      <c r="CA147" s="12" t="s">
        <v>80</v>
      </c>
      <c r="CB147" s="3" t="str">
        <f t="shared" si="177"/>
        <v>Central Manchester And Manchester Children's University Hospitals NHS Trust</v>
      </c>
      <c r="CD147" s="12">
        <v>144</v>
      </c>
      <c r="CE147" s="13">
        <f t="shared" si="178"/>
        <v>66</v>
      </c>
      <c r="CF147" s="12" t="s">
        <v>128</v>
      </c>
      <c r="CG147" s="3" t="str">
        <f t="shared" si="179"/>
        <v>The Hillingdon Hospital NHS Trust</v>
      </c>
      <c r="CH147" s="12">
        <v>144</v>
      </c>
      <c r="CI147" s="13">
        <f t="shared" si="180"/>
        <v>140</v>
      </c>
      <c r="CJ147" s="12" t="s">
        <v>118</v>
      </c>
      <c r="CK147" s="3" t="str">
        <f t="shared" si="181"/>
        <v>Sheffield Teaching Hospitals NHS Foundation Trust</v>
      </c>
    </row>
    <row r="148" spans="1:91">
      <c r="A148" s="12">
        <v>145</v>
      </c>
      <c r="B148" s="13">
        <f t="shared" si="146"/>
        <v>140</v>
      </c>
      <c r="C148" s="12" t="s">
        <v>85</v>
      </c>
      <c r="D148" s="3" t="str">
        <f t="shared" si="147"/>
        <v>Royal United Hospital Bath NHS Trust</v>
      </c>
      <c r="E148" s="12">
        <v>145</v>
      </c>
      <c r="F148" s="13">
        <f t="shared" si="148"/>
        <v>82</v>
      </c>
      <c r="G148" s="12" t="s">
        <v>82</v>
      </c>
      <c r="H148" s="3" t="str">
        <f t="shared" si="149"/>
        <v>City Hospitals Sunderland NHS Foundation Trust</v>
      </c>
      <c r="J148" s="13">
        <v>145</v>
      </c>
      <c r="K148" s="13">
        <f t="shared" si="150"/>
        <v>25</v>
      </c>
      <c r="L148" s="12" t="s">
        <v>33</v>
      </c>
      <c r="M148" s="3" t="str">
        <f t="shared" si="151"/>
        <v>Doncaster And Bassetlaw Hospitals NHS Foundation Trust</v>
      </c>
      <c r="N148" s="13">
        <v>145</v>
      </c>
      <c r="O148" s="13">
        <f t="shared" si="152"/>
        <v>39</v>
      </c>
      <c r="P148" s="12" t="s">
        <v>100</v>
      </c>
      <c r="Q148" s="3" t="str">
        <f t="shared" si="153"/>
        <v>Northern Lincolnshire And Goole Hospitals NHS Trust</v>
      </c>
      <c r="R148" s="13"/>
      <c r="V148" s="3"/>
      <c r="Z148" s="3"/>
      <c r="AE148" s="3"/>
      <c r="AI148" s="3"/>
      <c r="AJ148" s="3"/>
      <c r="AN148" s="3"/>
      <c r="AR148" s="3"/>
      <c r="AT148" s="12">
        <v>145</v>
      </c>
      <c r="AU148" s="13">
        <f t="shared" si="162"/>
        <v>144</v>
      </c>
      <c r="AV148" s="12" t="s">
        <v>60</v>
      </c>
      <c r="AW148" s="3" t="str">
        <f t="shared" si="163"/>
        <v>Dudley Group Of Hospitals NHS Trust</v>
      </c>
      <c r="AX148" s="12">
        <v>145</v>
      </c>
      <c r="AY148" s="13">
        <f t="shared" si="164"/>
        <v>116</v>
      </c>
      <c r="AZ148" s="12" t="s">
        <v>118</v>
      </c>
      <c r="BA148" s="3" t="str">
        <f t="shared" si="165"/>
        <v>Sheffield Teaching Hospitals NHS Foundation Trust</v>
      </c>
      <c r="BC148" s="12">
        <v>145</v>
      </c>
      <c r="BD148" s="13">
        <f t="shared" si="166"/>
        <v>24</v>
      </c>
      <c r="BE148" s="12" t="s">
        <v>87</v>
      </c>
      <c r="BF148" s="3" t="str">
        <f t="shared" si="167"/>
        <v>Nottingham University Hospitals NHS Trust</v>
      </c>
      <c r="BG148" s="12">
        <v>145</v>
      </c>
      <c r="BH148" s="13">
        <f t="shared" si="168"/>
        <v>94</v>
      </c>
      <c r="BI148" s="12" t="s">
        <v>132</v>
      </c>
      <c r="BJ148" s="3" t="str">
        <f t="shared" si="169"/>
        <v>Pennine Acute Hospitals NHS Trust</v>
      </c>
      <c r="BL148" s="12">
        <v>145</v>
      </c>
      <c r="BM148" s="13">
        <f t="shared" si="170"/>
        <v>49</v>
      </c>
      <c r="BN148" s="12" t="s">
        <v>38</v>
      </c>
      <c r="BO148" s="3" t="str">
        <f t="shared" si="171"/>
        <v>Gateshead Health NHS Foundation Trust</v>
      </c>
      <c r="BP148" s="12">
        <v>145</v>
      </c>
      <c r="BQ148" s="13">
        <f t="shared" si="172"/>
        <v>59</v>
      </c>
      <c r="BR148" s="12" t="s">
        <v>3</v>
      </c>
      <c r="BS148" s="3" t="str">
        <f t="shared" si="173"/>
        <v>Blackpool, Fylde And Wyre Hospitals NHS Trust</v>
      </c>
      <c r="BT148" s="3"/>
      <c r="BU148" s="12">
        <v>145</v>
      </c>
      <c r="BV148" s="13">
        <f t="shared" si="174"/>
        <v>36</v>
      </c>
      <c r="BW148" s="12" t="s">
        <v>81</v>
      </c>
      <c r="BX148" s="3" t="str">
        <f t="shared" si="175"/>
        <v>Lancashire Teaching Hospitals NHS Foundation Trust</v>
      </c>
      <c r="BY148" s="12">
        <v>145</v>
      </c>
      <c r="BZ148" s="13">
        <f t="shared" si="176"/>
        <v>147</v>
      </c>
      <c r="CA148" s="12" t="s">
        <v>56</v>
      </c>
      <c r="CB148" s="3" t="str">
        <f t="shared" si="177"/>
        <v>Queen Elizabeth Hospital NHS Trust</v>
      </c>
      <c r="CD148" s="12">
        <v>145</v>
      </c>
      <c r="CE148" s="13">
        <f t="shared" si="178"/>
        <v>91</v>
      </c>
      <c r="CF148" s="12" t="s">
        <v>39</v>
      </c>
      <c r="CG148" s="3" t="str">
        <f t="shared" si="179"/>
        <v>Bedford Hospital NHS Trust</v>
      </c>
      <c r="CH148" s="12">
        <v>145</v>
      </c>
      <c r="CI148" s="13">
        <f t="shared" si="180"/>
        <v>45</v>
      </c>
      <c r="CJ148" s="12" t="s">
        <v>113</v>
      </c>
      <c r="CK148" s="3" t="str">
        <f t="shared" si="181"/>
        <v>Calderdale And Huddersfield NHS Foundation Trust</v>
      </c>
    </row>
    <row r="149" spans="1:91">
      <c r="A149" s="12">
        <v>146</v>
      </c>
      <c r="B149" s="13">
        <f t="shared" si="146"/>
        <v>113</v>
      </c>
      <c r="C149" s="12" t="s">
        <v>135</v>
      </c>
      <c r="D149" s="3" t="str">
        <f t="shared" si="147"/>
        <v>Wrightington, Wigan And Leigh NHS Trust</v>
      </c>
      <c r="E149" s="12">
        <v>146</v>
      </c>
      <c r="F149" s="13">
        <f t="shared" si="148"/>
        <v>136</v>
      </c>
      <c r="G149" s="12" t="s">
        <v>131</v>
      </c>
      <c r="H149" s="3" t="str">
        <f t="shared" si="149"/>
        <v>Mid Yorkshire Hospitals NHS Trust</v>
      </c>
      <c r="J149" s="13">
        <v>146</v>
      </c>
      <c r="K149" s="13">
        <f t="shared" si="150"/>
        <v>32</v>
      </c>
      <c r="L149" s="12" t="s">
        <v>8</v>
      </c>
      <c r="M149" s="3" t="str">
        <f t="shared" si="151"/>
        <v>York Hospitals NHS Foundation Trust</v>
      </c>
      <c r="N149" s="13">
        <v>146</v>
      </c>
      <c r="O149" s="13">
        <f t="shared" si="152"/>
        <v>40</v>
      </c>
      <c r="P149" s="12" t="s">
        <v>18</v>
      </c>
      <c r="Q149" s="3" t="str">
        <f t="shared" si="153"/>
        <v>South Warwickshire General Hospitals NHS Trust</v>
      </c>
      <c r="R149" s="13"/>
      <c r="V149" s="3"/>
      <c r="Z149" s="3"/>
      <c r="AE149" s="3"/>
      <c r="AI149" s="3"/>
      <c r="AJ149" s="3"/>
      <c r="AN149" s="3"/>
      <c r="AR149" s="3"/>
      <c r="AT149" s="12">
        <v>146</v>
      </c>
      <c r="AU149" s="13">
        <f t="shared" si="162"/>
        <v>130</v>
      </c>
      <c r="AV149" s="12" t="s">
        <v>99</v>
      </c>
      <c r="AW149" s="3" t="str">
        <f t="shared" si="163"/>
        <v>Leeds Teaching Hospitals NHS Trust</v>
      </c>
      <c r="AX149" s="12">
        <v>146</v>
      </c>
      <c r="AY149" s="13">
        <f t="shared" si="164"/>
        <v>120</v>
      </c>
      <c r="AZ149" s="12" t="s">
        <v>38</v>
      </c>
      <c r="BA149" s="3" t="str">
        <f t="shared" si="165"/>
        <v>Gateshead Health NHS Foundation Trust</v>
      </c>
      <c r="BC149" s="12">
        <v>146</v>
      </c>
      <c r="BD149" s="13">
        <f t="shared" si="166"/>
        <v>74</v>
      </c>
      <c r="BE149" s="12" t="s">
        <v>59</v>
      </c>
      <c r="BF149" s="3" t="str">
        <f t="shared" si="167"/>
        <v>George Eliot Hospital NHS Trust</v>
      </c>
      <c r="BG149" s="12">
        <v>146</v>
      </c>
      <c r="BH149" s="13">
        <f t="shared" si="168"/>
        <v>88</v>
      </c>
      <c r="BI149" s="12" t="s">
        <v>65</v>
      </c>
      <c r="BJ149" s="3" t="str">
        <f t="shared" si="169"/>
        <v>United Bristol Healthcare NHS Trust</v>
      </c>
      <c r="BL149" s="12">
        <v>146</v>
      </c>
      <c r="BM149" s="13">
        <f t="shared" si="170"/>
        <v>134</v>
      </c>
      <c r="BN149" s="12" t="s">
        <v>127</v>
      </c>
      <c r="BO149" s="3" t="str">
        <f t="shared" si="171"/>
        <v>Whipps Cross University Hospital NHS Trust</v>
      </c>
      <c r="BP149" s="12">
        <v>146</v>
      </c>
      <c r="BQ149" s="13">
        <f t="shared" si="172"/>
        <v>151</v>
      </c>
      <c r="BR149" s="12" t="s">
        <v>56</v>
      </c>
      <c r="BS149" s="3" t="str">
        <f t="shared" si="173"/>
        <v>Queen Elizabeth Hospital NHS Trust</v>
      </c>
      <c r="BT149" s="3"/>
      <c r="BU149" s="12">
        <v>146</v>
      </c>
      <c r="BV149" s="13">
        <f t="shared" si="174"/>
        <v>75</v>
      </c>
      <c r="BW149" s="12" t="s">
        <v>136</v>
      </c>
      <c r="BX149" s="3" t="str">
        <f t="shared" si="175"/>
        <v>Nuffield Orthopaedic Centre NHS Trust</v>
      </c>
      <c r="BY149" s="12">
        <v>146</v>
      </c>
      <c r="BZ149" s="13">
        <f t="shared" si="176"/>
        <v>142</v>
      </c>
      <c r="CA149" s="12" t="s">
        <v>120</v>
      </c>
      <c r="CB149" s="3" t="str">
        <f t="shared" si="177"/>
        <v>St Helens And Knowsley Hospitals NHS Trust</v>
      </c>
      <c r="CD149" s="12">
        <v>146</v>
      </c>
      <c r="CE149" s="13">
        <f t="shared" si="178"/>
        <v>147</v>
      </c>
      <c r="CF149" s="12" t="s">
        <v>131</v>
      </c>
      <c r="CG149" s="3" t="str">
        <f t="shared" si="179"/>
        <v>Mid Yorkshire Hospitals NHS Trust</v>
      </c>
      <c r="CH149" s="12">
        <v>146</v>
      </c>
      <c r="CI149" s="13">
        <f t="shared" si="180"/>
        <v>114</v>
      </c>
      <c r="CJ149" s="12" t="s">
        <v>80</v>
      </c>
      <c r="CK149" s="3" t="str">
        <f t="shared" si="181"/>
        <v>Central Manchester And Manchester Children's University Hospitals NHS Trust</v>
      </c>
    </row>
    <row r="150" spans="1:91">
      <c r="A150" s="12">
        <v>147</v>
      </c>
      <c r="B150" s="13">
        <f t="shared" si="146"/>
        <v>98</v>
      </c>
      <c r="C150" s="12" t="s">
        <v>17</v>
      </c>
      <c r="D150" s="3" t="str">
        <f t="shared" si="147"/>
        <v>Heatherwood And Wexham Park Hospitals NHS Trust</v>
      </c>
      <c r="E150" s="12">
        <v>147</v>
      </c>
      <c r="F150" s="13">
        <f t="shared" si="148"/>
        <v>140</v>
      </c>
      <c r="G150" s="12" t="s">
        <v>104</v>
      </c>
      <c r="H150" s="3" t="str">
        <f t="shared" si="149"/>
        <v>Trafford Healthcare NHS Trust</v>
      </c>
      <c r="J150" s="13">
        <v>147</v>
      </c>
      <c r="K150" s="13">
        <f t="shared" si="150"/>
        <v>132</v>
      </c>
      <c r="L150" s="12" t="s">
        <v>14</v>
      </c>
      <c r="M150" s="3" t="str">
        <f t="shared" si="151"/>
        <v>Great Ormond Street Hospital For Children NHS Trust</v>
      </c>
      <c r="N150" s="13">
        <v>147</v>
      </c>
      <c r="O150" s="13">
        <f t="shared" si="152"/>
        <v>84</v>
      </c>
      <c r="P150" s="12" t="s">
        <v>130</v>
      </c>
      <c r="Q150" s="3" t="str">
        <f t="shared" si="153"/>
        <v>Aintree University Hospitals NHS Foundation Trust</v>
      </c>
      <c r="R150" s="13"/>
      <c r="V150" s="3"/>
      <c r="Z150" s="3"/>
      <c r="AE150" s="3"/>
      <c r="AI150" s="3"/>
      <c r="AJ150" s="3"/>
      <c r="AN150" s="3"/>
      <c r="AR150" s="3"/>
      <c r="AT150" s="12">
        <v>147</v>
      </c>
      <c r="AU150" s="13">
        <f t="shared" si="162"/>
        <v>133</v>
      </c>
      <c r="AV150" s="12" t="s">
        <v>88</v>
      </c>
      <c r="AW150" s="3" t="str">
        <f t="shared" si="163"/>
        <v>University Hospitals Coventry And Warwickshire NHS</v>
      </c>
      <c r="AX150" s="12">
        <v>147</v>
      </c>
      <c r="AY150" s="13">
        <f t="shared" si="164"/>
        <v>63</v>
      </c>
      <c r="AZ150" s="12" t="s">
        <v>42</v>
      </c>
      <c r="BA150" s="3" t="str">
        <f t="shared" si="165"/>
        <v>Weston Area Health NHS Trust</v>
      </c>
      <c r="BC150" s="12">
        <v>147</v>
      </c>
      <c r="BD150" s="13">
        <f t="shared" si="166"/>
        <v>151</v>
      </c>
      <c r="BE150" s="12" t="s">
        <v>56</v>
      </c>
      <c r="BF150" s="3" t="str">
        <f t="shared" si="167"/>
        <v>Queen Elizabeth Hospital NHS Trust</v>
      </c>
      <c r="BG150" s="12">
        <v>147</v>
      </c>
      <c r="BH150" s="13">
        <f t="shared" si="168"/>
        <v>70</v>
      </c>
      <c r="BI150" s="12" t="s">
        <v>80</v>
      </c>
      <c r="BJ150" s="3" t="str">
        <f t="shared" si="169"/>
        <v>Central Manchester And Manchester Children's University Hospitals NHS Trust</v>
      </c>
      <c r="BL150" s="12">
        <v>147</v>
      </c>
      <c r="BM150" s="13">
        <f t="shared" si="170"/>
        <v>93</v>
      </c>
      <c r="BN150" s="12" t="s">
        <v>95</v>
      </c>
      <c r="BO150" s="3" t="str">
        <f t="shared" si="171"/>
        <v>Bromley Hospitals NHS Trust</v>
      </c>
      <c r="BP150" s="12">
        <v>147</v>
      </c>
      <c r="BQ150" s="13">
        <f t="shared" si="172"/>
        <v>20</v>
      </c>
      <c r="BR150" s="12" t="s">
        <v>119</v>
      </c>
      <c r="BS150" s="3" t="str">
        <f t="shared" si="173"/>
        <v>East And North Hertfordshire NHS Trust</v>
      </c>
      <c r="BT150" s="3"/>
      <c r="BU150" s="12">
        <v>147</v>
      </c>
      <c r="BV150" s="13">
        <f t="shared" si="174"/>
        <v>145</v>
      </c>
      <c r="BW150" s="12" t="s">
        <v>56</v>
      </c>
      <c r="BX150" s="3" t="str">
        <f t="shared" si="175"/>
        <v>Queen Elizabeth Hospital NHS Trust</v>
      </c>
      <c r="BY150" s="12">
        <v>147</v>
      </c>
      <c r="BZ150" s="13">
        <f t="shared" si="176"/>
        <v>127</v>
      </c>
      <c r="CA150" s="12" t="s">
        <v>45</v>
      </c>
      <c r="CB150" s="3" t="str">
        <f t="shared" si="177"/>
        <v>St George's Healthcare NHS Trust</v>
      </c>
      <c r="CD150" s="12">
        <v>147</v>
      </c>
      <c r="CE150" s="13">
        <f t="shared" si="178"/>
        <v>136</v>
      </c>
      <c r="CF150" s="12" t="s">
        <v>135</v>
      </c>
      <c r="CG150" s="3" t="str">
        <f t="shared" si="179"/>
        <v>Wrightington, Wigan And Leigh NHS Trust</v>
      </c>
      <c r="CH150" s="12">
        <v>147</v>
      </c>
      <c r="CI150" s="13">
        <f t="shared" si="180"/>
        <v>146</v>
      </c>
      <c r="CJ150" s="12" t="s">
        <v>131</v>
      </c>
      <c r="CK150" s="3" t="str">
        <f t="shared" si="181"/>
        <v>Mid Yorkshire Hospitals NHS Trust</v>
      </c>
    </row>
    <row r="151" spans="1:91">
      <c r="A151" s="12">
        <v>148</v>
      </c>
      <c r="B151" s="13">
        <f>VLOOKUP(C151,AMI_L,2,0)</f>
        <v>133</v>
      </c>
      <c r="C151" s="12" t="s">
        <v>97</v>
      </c>
      <c r="D151" s="3" t="str">
        <f t="shared" si="147"/>
        <v>West Middlesex University Hospital NHS Trust</v>
      </c>
      <c r="E151" s="12">
        <v>148</v>
      </c>
      <c r="F151" s="13">
        <f t="shared" si="148"/>
        <v>94</v>
      </c>
      <c r="G151" s="12" t="s">
        <v>116</v>
      </c>
      <c r="H151" s="3" t="str">
        <f t="shared" si="149"/>
        <v>Essex Rivers Healthcare NHS Trust</v>
      </c>
      <c r="J151" s="13">
        <v>148</v>
      </c>
      <c r="K151" s="13">
        <f t="shared" si="150"/>
        <v>74</v>
      </c>
      <c r="L151" s="12" t="s">
        <v>3</v>
      </c>
      <c r="M151" s="3" t="str">
        <f t="shared" si="151"/>
        <v>Blackpool, Fylde And Wyre Hospitals NHS Trust</v>
      </c>
      <c r="N151" s="13">
        <v>148</v>
      </c>
      <c r="O151" s="13">
        <f t="shared" si="152"/>
        <v>64</v>
      </c>
      <c r="P151" s="12" t="s">
        <v>7</v>
      </c>
      <c r="Q151" s="3" t="str">
        <f t="shared" si="153"/>
        <v>Gloucestershire Hospitals NHS Foundation Trust</v>
      </c>
      <c r="R151" s="13"/>
      <c r="V151" s="3"/>
      <c r="Z151" s="3"/>
      <c r="AN151" s="3"/>
      <c r="AR151" s="3"/>
      <c r="AT151" s="12">
        <v>148</v>
      </c>
      <c r="AU151" s="13">
        <f t="shared" si="162"/>
        <v>138</v>
      </c>
      <c r="AV151" s="12" t="s">
        <v>138</v>
      </c>
      <c r="AW151" s="3" t="str">
        <f>VLOOKUP(AV151,trusts,2,0)</f>
        <v>Birmingham Children's Hospital NHS Foundation Trust</v>
      </c>
      <c r="AX151" s="12">
        <v>148</v>
      </c>
      <c r="AY151" s="13">
        <f t="shared" si="164"/>
        <v>133</v>
      </c>
      <c r="AZ151" s="12" t="s">
        <v>101</v>
      </c>
      <c r="BA151" s="3" t="str">
        <f t="shared" si="165"/>
        <v>Chelsea And Westminster Hospital NHS Foundation Trust</v>
      </c>
      <c r="BB151" s="3"/>
      <c r="BC151" s="12">
        <v>148</v>
      </c>
      <c r="BD151" s="13">
        <f t="shared" si="166"/>
        <v>121</v>
      </c>
      <c r="BE151" s="12" t="s">
        <v>131</v>
      </c>
      <c r="BF151" s="3" t="str">
        <f t="shared" si="167"/>
        <v>Mid Yorkshire Hospitals NHS Trust</v>
      </c>
      <c r="BG151" s="12">
        <v>148</v>
      </c>
      <c r="BH151" s="13">
        <f t="shared" si="168"/>
        <v>149</v>
      </c>
      <c r="BI151" s="12" t="s">
        <v>99</v>
      </c>
      <c r="BJ151" s="3" t="str">
        <f t="shared" si="169"/>
        <v>Leeds Teaching Hospitals NHS Trust</v>
      </c>
      <c r="BL151" s="12">
        <v>148</v>
      </c>
      <c r="BM151" s="13">
        <f t="shared" si="170"/>
        <v>54</v>
      </c>
      <c r="BN151" s="12" t="s">
        <v>100</v>
      </c>
      <c r="BO151" s="3" t="str">
        <f t="shared" si="171"/>
        <v>Northern Lincolnshire And Goole Hospitals NHS Trust</v>
      </c>
      <c r="BP151" s="12">
        <v>148</v>
      </c>
      <c r="BQ151" s="13">
        <f t="shared" si="172"/>
        <v>130</v>
      </c>
      <c r="BR151" s="12" t="s">
        <v>45</v>
      </c>
      <c r="BS151" s="3" t="str">
        <f t="shared" si="173"/>
        <v>St George's Healthcare NHS Trust</v>
      </c>
      <c r="BT151" s="3"/>
      <c r="BX151" s="3"/>
      <c r="CB151" s="3"/>
      <c r="CD151" s="12">
        <v>148</v>
      </c>
      <c r="CE151" s="13">
        <f t="shared" si="178"/>
        <v>134</v>
      </c>
      <c r="CF151" s="12" t="s">
        <v>94</v>
      </c>
      <c r="CG151" s="3" t="str">
        <f t="shared" si="179"/>
        <v>Harrogate And District NHS Foundation Trust</v>
      </c>
      <c r="CH151" s="12">
        <v>148</v>
      </c>
      <c r="CI151" s="13">
        <f t="shared" si="180"/>
        <v>111</v>
      </c>
      <c r="CJ151" s="12" t="s">
        <v>89</v>
      </c>
      <c r="CK151" s="3" t="str">
        <f t="shared" si="181"/>
        <v>The Royal Bournemouth And Christchurch Hospitals NHS Foundation Trust</v>
      </c>
    </row>
    <row r="152" spans="1:91">
      <c r="A152" s="12">
        <v>149</v>
      </c>
      <c r="B152" s="13">
        <f t="shared" si="146"/>
        <v>11</v>
      </c>
      <c r="C152" s="12" t="s">
        <v>30</v>
      </c>
      <c r="D152" s="3" t="str">
        <f t="shared" si="147"/>
        <v>Royal Devon And Exeter NHS Foundation Trust</v>
      </c>
      <c r="E152" s="12">
        <v>149</v>
      </c>
      <c r="F152" s="13">
        <f t="shared" si="148"/>
        <v>93</v>
      </c>
      <c r="G152" s="12" t="s">
        <v>102</v>
      </c>
      <c r="H152" s="3" t="str">
        <f t="shared" si="149"/>
        <v>Tameside And Glossop Acute Services NHS Trust</v>
      </c>
      <c r="J152" s="13">
        <v>149</v>
      </c>
      <c r="K152" s="13">
        <f t="shared" si="150"/>
        <v>116</v>
      </c>
      <c r="L152" s="12" t="s">
        <v>121</v>
      </c>
      <c r="M152" s="3" t="str">
        <f t="shared" si="151"/>
        <v>Southport And Ormskirk Hospital NHS Trust</v>
      </c>
      <c r="N152" s="13">
        <v>149</v>
      </c>
      <c r="O152" s="13">
        <f t="shared" si="152"/>
        <v>2</v>
      </c>
      <c r="P152" s="12" t="s">
        <v>6</v>
      </c>
      <c r="Q152" s="3" t="str">
        <f t="shared" si="153"/>
        <v>The Royal Wolverhampton Hospitals NHS Trust</v>
      </c>
      <c r="R152" s="13"/>
      <c r="V152" s="3"/>
      <c r="Z152" s="3"/>
      <c r="AN152" s="3"/>
      <c r="AR152" s="3"/>
      <c r="BA152" s="3"/>
      <c r="BB152" s="3"/>
      <c r="BC152" s="12">
        <v>149</v>
      </c>
      <c r="BD152" s="13">
        <f t="shared" si="166"/>
        <v>148</v>
      </c>
      <c r="BE152" s="12" t="s">
        <v>99</v>
      </c>
      <c r="BF152" s="3" t="str">
        <f t="shared" si="167"/>
        <v>Leeds Teaching Hospitals NHS Trust</v>
      </c>
      <c r="BG152" s="12">
        <v>149</v>
      </c>
      <c r="BH152" s="13">
        <f t="shared" si="168"/>
        <v>53</v>
      </c>
      <c r="BI152" s="12" t="s">
        <v>105</v>
      </c>
      <c r="BJ152" s="3" t="str">
        <f t="shared" si="169"/>
        <v>University Hospital Of South Manchester NHS Foundation Trust</v>
      </c>
      <c r="BL152" s="12">
        <v>149</v>
      </c>
      <c r="BM152" s="13">
        <f t="shared" si="170"/>
        <v>150</v>
      </c>
      <c r="BN152" s="12" t="s">
        <v>120</v>
      </c>
      <c r="BO152" s="3" t="str">
        <f t="shared" si="171"/>
        <v>St Helens And Knowsley Hospitals NHS Trust</v>
      </c>
      <c r="BP152" s="12">
        <v>149</v>
      </c>
      <c r="BQ152" s="13">
        <f t="shared" si="172"/>
        <v>129</v>
      </c>
      <c r="BR152" s="12" t="s">
        <v>80</v>
      </c>
      <c r="BS152" s="3" t="str">
        <f t="shared" si="173"/>
        <v>Central Manchester And Manchester Children's University Hospitals NHS Trust</v>
      </c>
      <c r="BT152" s="3"/>
      <c r="BX152" s="3"/>
      <c r="CB152" s="3"/>
      <c r="CD152" s="12">
        <v>149</v>
      </c>
      <c r="CE152" s="13">
        <f t="shared" si="178"/>
        <v>149</v>
      </c>
      <c r="CF152" s="12" t="s">
        <v>50</v>
      </c>
      <c r="CG152" s="3" t="str">
        <f t="shared" si="179"/>
        <v>Queen Mary's Sidcup NHS Trust</v>
      </c>
      <c r="CH152" s="12">
        <v>149</v>
      </c>
      <c r="CI152" s="13">
        <f t="shared" si="180"/>
        <v>149</v>
      </c>
      <c r="CJ152" s="12" t="s">
        <v>50</v>
      </c>
      <c r="CK152" s="3" t="str">
        <f t="shared" si="181"/>
        <v>Queen Mary's Sidcup NHS Trust</v>
      </c>
    </row>
    <row r="153" spans="1:91">
      <c r="A153" s="12">
        <v>150</v>
      </c>
      <c r="B153" s="13">
        <f t="shared" si="146"/>
        <v>25</v>
      </c>
      <c r="C153" s="12" t="s">
        <v>19</v>
      </c>
      <c r="D153" s="3" t="str">
        <f t="shared" si="147"/>
        <v>Southampton University Hospitals NHS Trust</v>
      </c>
      <c r="E153" s="12">
        <v>150</v>
      </c>
      <c r="F153" s="13">
        <f t="shared" si="148"/>
        <v>44</v>
      </c>
      <c r="G153" s="12" t="s">
        <v>42</v>
      </c>
      <c r="H153" s="3" t="str">
        <f t="shared" si="149"/>
        <v>Weston Area Health NHS Trust</v>
      </c>
      <c r="J153" s="13">
        <v>150</v>
      </c>
      <c r="K153" s="13">
        <f t="shared" si="150"/>
        <v>126</v>
      </c>
      <c r="L153" s="12" t="s">
        <v>40</v>
      </c>
      <c r="M153" s="3" t="str">
        <f t="shared" si="151"/>
        <v>Scarborough And North East Yorkshire Health Care NHS Trust</v>
      </c>
      <c r="N153" s="13">
        <v>150</v>
      </c>
      <c r="O153" s="13">
        <f t="shared" si="152"/>
        <v>127</v>
      </c>
      <c r="P153" s="12" t="s">
        <v>65</v>
      </c>
      <c r="Q153" s="3" t="str">
        <f t="shared" si="153"/>
        <v>United Bristol Healthcare NHS Trust</v>
      </c>
      <c r="R153" s="13"/>
      <c r="V153" s="3"/>
      <c r="Z153" s="3"/>
      <c r="AN153" s="3"/>
      <c r="AR153" s="3"/>
      <c r="BA153" s="3"/>
      <c r="BB153" s="3"/>
      <c r="BC153" s="12">
        <v>150</v>
      </c>
      <c r="BD153" s="13">
        <f t="shared" si="166"/>
        <v>18</v>
      </c>
      <c r="BE153" s="12" t="s">
        <v>2</v>
      </c>
      <c r="BF153" s="3" t="str">
        <f t="shared" si="167"/>
        <v>West Suffolk Hospitals NHS Trust</v>
      </c>
      <c r="BG153" s="12">
        <v>150</v>
      </c>
      <c r="BH153" s="13">
        <f t="shared" si="168"/>
        <v>91</v>
      </c>
      <c r="BI153" s="12" t="s">
        <v>103</v>
      </c>
      <c r="BJ153" s="3" t="str">
        <f t="shared" si="169"/>
        <v>Stockport NHS Foundation Trust</v>
      </c>
      <c r="BL153" s="12">
        <v>150</v>
      </c>
      <c r="BM153" s="13">
        <f t="shared" si="170"/>
        <v>27</v>
      </c>
      <c r="BN153" s="12" t="s">
        <v>126</v>
      </c>
      <c r="BO153" s="3" t="str">
        <f t="shared" si="171"/>
        <v>Royal National Orthopaedic Hospital NHS Trust</v>
      </c>
      <c r="BP153" s="12">
        <v>150</v>
      </c>
      <c r="BQ153" s="13">
        <f t="shared" si="172"/>
        <v>149</v>
      </c>
      <c r="BR153" s="12" t="s">
        <v>120</v>
      </c>
      <c r="BS153" s="3" t="str">
        <f t="shared" si="173"/>
        <v>St Helens And Knowsley Hospitals NHS Trust</v>
      </c>
      <c r="BT153" s="3"/>
      <c r="BX153" s="3"/>
      <c r="CB153" s="3"/>
      <c r="CL153" s="3"/>
    </row>
    <row r="154" spans="1:91">
      <c r="D154" s="3"/>
      <c r="H154" s="3"/>
      <c r="J154" s="13">
        <v>151</v>
      </c>
      <c r="K154" s="13">
        <f t="shared" si="150"/>
        <v>118</v>
      </c>
      <c r="L154" s="12" t="s">
        <v>99</v>
      </c>
      <c r="M154" s="3" t="str">
        <f t="shared" si="151"/>
        <v>Leeds Teaching Hospitals NHS Trust</v>
      </c>
      <c r="N154" s="13">
        <v>151</v>
      </c>
      <c r="O154" s="13">
        <f t="shared" si="152"/>
        <v>144</v>
      </c>
      <c r="P154" s="12" t="s">
        <v>138</v>
      </c>
      <c r="Q154" s="3" t="str">
        <f t="shared" si="153"/>
        <v>Birmingham Children's Hospital NHS Foundation Trust</v>
      </c>
      <c r="R154" s="13"/>
      <c r="V154" s="3"/>
      <c r="Z154" s="3"/>
      <c r="AE154" s="3"/>
      <c r="AI154" s="3"/>
      <c r="AJ154" s="3"/>
      <c r="AN154" s="3"/>
      <c r="AR154" s="3"/>
      <c r="BA154" s="3"/>
      <c r="BC154" s="12">
        <v>151</v>
      </c>
      <c r="BD154" s="13">
        <f t="shared" si="166"/>
        <v>96</v>
      </c>
      <c r="BE154" s="12" t="s">
        <v>128</v>
      </c>
      <c r="BF154" s="3" t="str">
        <f t="shared" si="167"/>
        <v>The Hillingdon Hospital NHS Trust</v>
      </c>
      <c r="BG154" s="12">
        <v>151</v>
      </c>
      <c r="BH154" s="13">
        <f t="shared" si="168"/>
        <v>147</v>
      </c>
      <c r="BI154" s="12" t="s">
        <v>56</v>
      </c>
      <c r="BJ154" s="3" t="str">
        <f t="shared" si="169"/>
        <v>Queen Elizabeth Hospital NHS Trust</v>
      </c>
      <c r="BL154" s="12">
        <v>151</v>
      </c>
      <c r="BM154" s="13">
        <f>VLOOKUP(BN154,Hip_L,2,0)</f>
        <v>146</v>
      </c>
      <c r="BN154" s="12" t="s">
        <v>56</v>
      </c>
      <c r="BO154" s="3" t="str">
        <f t="shared" si="171"/>
        <v>Queen Elizabeth Hospital NHS Trust</v>
      </c>
      <c r="BP154" s="12">
        <v>151</v>
      </c>
      <c r="BQ154" s="13">
        <f>VLOOKUP(BR154,Hip_C,2,0)</f>
        <v>4</v>
      </c>
      <c r="BR154" s="12" t="s">
        <v>50</v>
      </c>
      <c r="BS154" s="3" t="str">
        <f>VLOOKUP(BR154,trusts,2,0)</f>
        <v>Queen Mary's Sidcup NHS Trust</v>
      </c>
      <c r="BT154" s="3"/>
      <c r="BW154" s="3"/>
      <c r="CA154" s="3"/>
      <c r="CL154" s="3"/>
    </row>
    <row r="156" spans="1:91">
      <c r="I156" s="14"/>
      <c r="L156" s="14"/>
      <c r="M156" s="14"/>
      <c r="N156" s="14"/>
      <c r="R156" s="14"/>
      <c r="AA156" s="14"/>
      <c r="AS156" s="14"/>
      <c r="BB156" s="14"/>
      <c r="BP156" s="14"/>
      <c r="CC156" s="14"/>
    </row>
    <row r="157" spans="1:91">
      <c r="A157" s="14"/>
      <c r="E157" s="14"/>
      <c r="L157" s="14"/>
      <c r="M157" s="14"/>
      <c r="N157" s="14"/>
      <c r="R157" s="14"/>
      <c r="AA157" s="14"/>
      <c r="AF157" s="14"/>
      <c r="AR157" s="15"/>
      <c r="AS157" s="14"/>
      <c r="BL157" s="14"/>
      <c r="BQ157" s="14"/>
      <c r="BU157" s="14"/>
      <c r="BY157" s="14"/>
      <c r="CD157" s="14"/>
      <c r="CM157" s="14"/>
    </row>
    <row r="158" spans="1:91" s="15" customFormat="1">
      <c r="A158" s="12"/>
      <c r="B158" s="14"/>
      <c r="C158" s="12"/>
      <c r="D158" s="12"/>
      <c r="E158" s="12"/>
      <c r="F158" s="14"/>
      <c r="G158" s="12"/>
      <c r="H158" s="12"/>
      <c r="I158" s="12"/>
      <c r="J158" s="12"/>
      <c r="L158" s="14"/>
      <c r="M158" s="14"/>
      <c r="N158" s="14"/>
      <c r="R158" s="14"/>
      <c r="T158" s="12"/>
      <c r="U158" s="12"/>
      <c r="AA158" s="14"/>
      <c r="AB158" s="14"/>
      <c r="AC158" s="12"/>
      <c r="AD158" s="12"/>
      <c r="AE158" s="12"/>
      <c r="AF158" s="12"/>
      <c r="AG158" s="14"/>
      <c r="AH158" s="12"/>
      <c r="AI158" s="12"/>
      <c r="AJ158" s="12"/>
      <c r="AK158" s="14"/>
      <c r="AM158" s="12"/>
      <c r="AN158" s="12"/>
      <c r="AO158" s="14"/>
      <c r="AS158" s="12"/>
      <c r="AV158" s="12"/>
      <c r="AW158" s="12"/>
      <c r="BB158" s="12"/>
      <c r="BD158" s="12"/>
      <c r="BG158" s="14"/>
      <c r="BL158" s="12"/>
      <c r="BM158" s="14"/>
      <c r="BN158" s="12"/>
      <c r="BO158" s="12"/>
      <c r="BP158" s="12"/>
      <c r="BQ158" s="14"/>
      <c r="BR158" s="12"/>
      <c r="BS158" s="12"/>
      <c r="BT158" s="12"/>
      <c r="BU158" s="12"/>
      <c r="BV158" s="14"/>
      <c r="BW158" s="12"/>
      <c r="BX158" s="12"/>
      <c r="BY158" s="12"/>
      <c r="BZ158" s="14"/>
      <c r="CD158" s="12"/>
      <c r="CE158" s="14"/>
      <c r="CF158" s="12"/>
      <c r="CG158" s="12"/>
      <c r="CH158" s="12"/>
      <c r="CI158" s="14"/>
      <c r="CJ158" s="12"/>
      <c r="CK158" s="12"/>
      <c r="CL158" s="12"/>
    </row>
    <row r="159" spans="1:91">
      <c r="B159" s="14"/>
      <c r="G159" s="14"/>
      <c r="L159" s="14"/>
      <c r="M159" s="14"/>
      <c r="N159" s="14"/>
      <c r="R159" s="14"/>
      <c r="T159" s="15"/>
      <c r="U159" s="15"/>
      <c r="V159" s="15"/>
      <c r="W159" s="15"/>
      <c r="AA159" s="14"/>
      <c r="AB159" s="14"/>
      <c r="AG159" s="14"/>
      <c r="AK159" s="14"/>
      <c r="AM159" s="15"/>
      <c r="AN159" s="15"/>
      <c r="AO159" s="14"/>
      <c r="AV159" s="15"/>
      <c r="AW159" s="15"/>
      <c r="AX159" s="15"/>
      <c r="AY159" s="15"/>
      <c r="BD159" s="15"/>
      <c r="BF159" s="15"/>
      <c r="BG159" s="14"/>
      <c r="BH159" s="15"/>
      <c r="BN159" s="14"/>
      <c r="BR159" s="14"/>
      <c r="BW159" s="14"/>
      <c r="CA159" s="14"/>
      <c r="CF159" s="14"/>
      <c r="CJ159" s="14"/>
    </row>
    <row r="160" spans="1:91">
      <c r="B160" s="14"/>
      <c r="G160" s="14"/>
      <c r="L160" s="14"/>
      <c r="M160" s="14"/>
      <c r="N160" s="14"/>
      <c r="R160" s="14"/>
      <c r="AA160" s="14"/>
      <c r="AB160" s="14"/>
      <c r="AG160" s="14"/>
      <c r="AK160" s="14"/>
      <c r="AO160" s="14"/>
      <c r="BG160" s="14"/>
      <c r="BN160" s="14"/>
      <c r="BR160" s="14"/>
      <c r="BW160" s="14"/>
      <c r="CA160" s="14"/>
      <c r="CF160" s="14"/>
      <c r="CJ160" s="14"/>
    </row>
    <row r="163" spans="3:91">
      <c r="C163" s="14"/>
      <c r="H163" s="14"/>
      <c r="L163" s="14"/>
      <c r="M163" s="14"/>
      <c r="N163" s="14"/>
      <c r="R163" s="14"/>
      <c r="AA163" s="14"/>
      <c r="AC163" s="14"/>
      <c r="AH163" s="14"/>
      <c r="AK163" s="14"/>
      <c r="AP163" s="14"/>
      <c r="BG163" s="14"/>
      <c r="BO163" s="14"/>
      <c r="BS163" s="14"/>
      <c r="BT163" s="14"/>
      <c r="BX163" s="14"/>
      <c r="CB163" s="14"/>
      <c r="CG163" s="14"/>
      <c r="CK163" s="14"/>
    </row>
    <row r="164" spans="3:91">
      <c r="D164" s="14"/>
      <c r="I164" s="14"/>
      <c r="J164" s="15"/>
      <c r="L164" s="14"/>
      <c r="M164" s="14"/>
      <c r="N164" s="14"/>
      <c r="R164" s="14"/>
      <c r="W164" s="14"/>
      <c r="AD164" s="14"/>
      <c r="AI164" s="14"/>
      <c r="AJ164" s="14"/>
      <c r="AL164" s="14"/>
      <c r="AQ164" s="14"/>
      <c r="BC164" s="14"/>
      <c r="BH164" s="14"/>
      <c r="BL164" s="14"/>
      <c r="BP164" s="14"/>
      <c r="BU164" s="14"/>
      <c r="BY164" s="14"/>
      <c r="CH164" s="14"/>
      <c r="CM164" s="14"/>
    </row>
  </sheetData>
  <mergeCells count="30">
    <mergeCell ref="AB2:AE2"/>
    <mergeCell ref="CH2:CK2"/>
    <mergeCell ref="AK1:AR1"/>
    <mergeCell ref="AK2:AN2"/>
    <mergeCell ref="AO2:AR2"/>
    <mergeCell ref="AT2:AW2"/>
    <mergeCell ref="AX2:BA2"/>
    <mergeCell ref="BC2:BF2"/>
    <mergeCell ref="BG2:BJ2"/>
    <mergeCell ref="BL2:BO2"/>
    <mergeCell ref="BP2:BS2"/>
    <mergeCell ref="BU2:BX2"/>
    <mergeCell ref="BY2:CB2"/>
    <mergeCell ref="CD2:CG2"/>
    <mergeCell ref="AF2:AI2"/>
    <mergeCell ref="A1:H1"/>
    <mergeCell ref="CD1:CK1"/>
    <mergeCell ref="BL1:BS1"/>
    <mergeCell ref="BU1:CB1"/>
    <mergeCell ref="J2:M2"/>
    <mergeCell ref="N2:Q2"/>
    <mergeCell ref="J1:Q1"/>
    <mergeCell ref="S1:Z1"/>
    <mergeCell ref="BC1:BJ1"/>
    <mergeCell ref="AT1:BA1"/>
    <mergeCell ref="AB1:AI1"/>
    <mergeCell ref="A2:D2"/>
    <mergeCell ref="E2:H2"/>
    <mergeCell ref="S2:V2"/>
    <mergeCell ref="W2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162"/>
  <sheetViews>
    <sheetView topLeftCell="AX16" workbookViewId="0">
      <selection activeCell="BG47" sqref="BG47"/>
    </sheetView>
  </sheetViews>
  <sheetFormatPr defaultRowHeight="15"/>
  <cols>
    <col min="1" max="1" width="14.7109375" style="12" bestFit="1" customWidth="1"/>
    <col min="2" max="2" width="9.140625" style="12"/>
    <col min="3" max="3" width="14.7109375" style="12" bestFit="1" customWidth="1"/>
    <col min="4" max="6" width="9.140625" style="12"/>
    <col min="7" max="7" width="15.140625" style="12" bestFit="1" customWidth="1"/>
    <col min="8" max="8" width="6.5703125" style="12" bestFit="1" customWidth="1"/>
    <col min="9" max="9" width="15.140625" style="12" bestFit="1" customWidth="1"/>
    <col min="10" max="10" width="6.28515625" style="12" bestFit="1" customWidth="1"/>
    <col min="11" max="12" width="6.28515625" style="12" customWidth="1"/>
    <col min="13" max="13" width="17.28515625" style="12" bestFit="1" customWidth="1"/>
    <col min="14" max="14" width="9.42578125" style="12" customWidth="1"/>
    <col min="15" max="15" width="17.28515625" style="12" bestFit="1" customWidth="1"/>
    <col min="16" max="16" width="8.28515625" style="12" bestFit="1" customWidth="1"/>
    <col min="17" max="18" width="8.28515625" style="12" customWidth="1"/>
    <col min="19" max="19" width="15.140625" style="12" bestFit="1" customWidth="1"/>
    <col min="20" max="20" width="6.5703125" style="12" bestFit="1" customWidth="1"/>
    <col min="21" max="21" width="15.140625" style="12" bestFit="1" customWidth="1"/>
    <col min="22" max="22" width="6.28515625" style="12" bestFit="1" customWidth="1"/>
    <col min="23" max="24" width="6.28515625" style="12" customWidth="1"/>
    <col min="25" max="25" width="15.7109375" style="12" bestFit="1" customWidth="1"/>
    <col min="26" max="26" width="7.140625" style="12" bestFit="1" customWidth="1"/>
    <col min="27" max="27" width="15.7109375" style="12" bestFit="1" customWidth="1"/>
    <col min="28" max="28" width="9.42578125" style="12" bestFit="1" customWidth="1"/>
    <col min="29" max="29" width="9.42578125" style="12" customWidth="1"/>
    <col min="30" max="30" width="16.85546875" style="12" bestFit="1" customWidth="1"/>
    <col min="31" max="32" width="9.140625" style="12"/>
    <col min="33" max="33" width="9.140625" style="12" bestFit="1" customWidth="1"/>
    <col min="34" max="39" width="9.140625" style="12"/>
    <col min="40" max="40" width="9.140625" style="12" bestFit="1" customWidth="1"/>
    <col min="41" max="42" width="9.140625" style="12"/>
    <col min="43" max="43" width="9.140625" style="12" bestFit="1" customWidth="1"/>
    <col min="44" max="16384" width="9.140625" style="12"/>
  </cols>
  <sheetData>
    <row r="1" spans="1:63">
      <c r="A1" s="12" t="s">
        <v>175</v>
      </c>
      <c r="B1" s="12" t="s">
        <v>176</v>
      </c>
      <c r="C1" s="12" t="s">
        <v>175</v>
      </c>
      <c r="D1" s="12" t="s">
        <v>177</v>
      </c>
      <c r="G1" s="12" t="s">
        <v>178</v>
      </c>
      <c r="H1" s="12" t="s">
        <v>179</v>
      </c>
      <c r="I1" s="12" t="s">
        <v>178</v>
      </c>
      <c r="J1" s="12" t="s">
        <v>180</v>
      </c>
      <c r="M1" s="12" t="s">
        <v>181</v>
      </c>
      <c r="N1" s="12" t="s">
        <v>182</v>
      </c>
      <c r="O1" s="12" t="s">
        <v>181</v>
      </c>
      <c r="P1" s="12" t="s">
        <v>183</v>
      </c>
      <c r="S1" s="12" t="s">
        <v>184</v>
      </c>
      <c r="T1" s="12" t="s">
        <v>185</v>
      </c>
      <c r="U1" s="12" t="s">
        <v>184</v>
      </c>
      <c r="V1" s="12" t="s">
        <v>186</v>
      </c>
      <c r="Y1" s="12" t="s">
        <v>187</v>
      </c>
      <c r="Z1" s="12" t="s">
        <v>188</v>
      </c>
      <c r="AA1" s="12" t="s">
        <v>187</v>
      </c>
      <c r="AB1" s="12" t="s">
        <v>189</v>
      </c>
      <c r="AD1" s="12" t="s">
        <v>190</v>
      </c>
      <c r="AE1" s="12" t="s">
        <v>191</v>
      </c>
      <c r="AG1" s="12" t="s">
        <v>192</v>
      </c>
      <c r="AH1" s="12" t="s">
        <v>193</v>
      </c>
      <c r="AJ1" s="12" t="s">
        <v>192</v>
      </c>
      <c r="AK1" s="12" t="s">
        <v>194</v>
      </c>
      <c r="AN1" s="12" t="s">
        <v>0</v>
      </c>
      <c r="AO1" s="12" t="s">
        <v>195</v>
      </c>
      <c r="AQ1" s="12" t="s">
        <v>0</v>
      </c>
      <c r="AR1" s="12" t="s">
        <v>196</v>
      </c>
      <c r="AT1" s="12" t="s">
        <v>197</v>
      </c>
      <c r="AU1" s="12" t="s">
        <v>198</v>
      </c>
      <c r="AW1" s="12" t="s">
        <v>197</v>
      </c>
      <c r="AX1" s="12" t="s">
        <v>199</v>
      </c>
      <c r="BA1" s="12" t="s">
        <v>200</v>
      </c>
      <c r="BB1" s="12" t="s">
        <v>201</v>
      </c>
      <c r="BD1" s="12" t="s">
        <v>200</v>
      </c>
      <c r="BE1" s="12" t="s">
        <v>202</v>
      </c>
      <c r="BG1" s="12" t="s">
        <v>203</v>
      </c>
      <c r="BH1" s="12" t="s">
        <v>204</v>
      </c>
      <c r="BJ1" s="12" t="s">
        <v>203</v>
      </c>
      <c r="BK1" s="12" t="s">
        <v>205</v>
      </c>
    </row>
    <row r="2" spans="1:63">
      <c r="A2" s="12" t="s">
        <v>1</v>
      </c>
      <c r="B2" s="13">
        <v>1</v>
      </c>
      <c r="C2" s="12" t="s">
        <v>2</v>
      </c>
      <c r="D2" s="13">
        <v>1</v>
      </c>
      <c r="E2" s="13"/>
      <c r="F2" s="13"/>
      <c r="G2" s="12" t="s">
        <v>3</v>
      </c>
      <c r="H2" s="12">
        <v>1</v>
      </c>
      <c r="I2" s="12" t="s">
        <v>4</v>
      </c>
      <c r="J2" s="12">
        <v>1</v>
      </c>
      <c r="M2" s="12" t="s">
        <v>5</v>
      </c>
      <c r="N2" s="12">
        <v>1</v>
      </c>
      <c r="O2" s="12" t="s">
        <v>6</v>
      </c>
      <c r="P2" s="12">
        <v>1</v>
      </c>
      <c r="S2" s="12" t="s">
        <v>7</v>
      </c>
      <c r="T2" s="12">
        <v>1</v>
      </c>
      <c r="U2" s="12" t="s">
        <v>7</v>
      </c>
      <c r="V2" s="12">
        <v>1</v>
      </c>
      <c r="Y2" s="12" t="s">
        <v>8</v>
      </c>
      <c r="Z2" s="12">
        <v>1</v>
      </c>
      <c r="AA2" s="12" t="s">
        <v>9</v>
      </c>
      <c r="AB2" s="12">
        <v>1</v>
      </c>
      <c r="AD2" s="12" t="s">
        <v>9</v>
      </c>
      <c r="AE2" s="12">
        <v>1</v>
      </c>
      <c r="AG2" s="12" t="s">
        <v>10</v>
      </c>
      <c r="AH2" s="12">
        <v>1</v>
      </c>
      <c r="AJ2" s="12" t="s">
        <v>11</v>
      </c>
      <c r="AK2" s="12">
        <v>1</v>
      </c>
      <c r="AN2" s="12" t="s">
        <v>12</v>
      </c>
      <c r="AO2" s="12">
        <v>1</v>
      </c>
      <c r="AQ2" s="12" t="s">
        <v>13</v>
      </c>
      <c r="AR2" s="12">
        <v>1</v>
      </c>
      <c r="AT2" s="12" t="s">
        <v>3</v>
      </c>
      <c r="AU2" s="12">
        <v>1</v>
      </c>
      <c r="AW2" s="12" t="s">
        <v>14</v>
      </c>
      <c r="AX2" s="12">
        <v>1</v>
      </c>
      <c r="BA2" s="12" t="s">
        <v>6</v>
      </c>
      <c r="BB2" s="12">
        <v>1</v>
      </c>
      <c r="BD2" s="12" t="s">
        <v>2</v>
      </c>
      <c r="BE2" s="12">
        <v>1</v>
      </c>
      <c r="BG2" s="12" t="s">
        <v>15</v>
      </c>
      <c r="BH2" s="12">
        <v>1</v>
      </c>
      <c r="BJ2" s="12" t="s">
        <v>16</v>
      </c>
      <c r="BK2" s="12">
        <v>1</v>
      </c>
    </row>
    <row r="3" spans="1:63">
      <c r="A3" s="12" t="s">
        <v>6</v>
      </c>
      <c r="B3" s="13">
        <v>2</v>
      </c>
      <c r="C3" s="12" t="s">
        <v>17</v>
      </c>
      <c r="D3" s="13">
        <v>2</v>
      </c>
      <c r="E3" s="13"/>
      <c r="F3" s="13"/>
      <c r="G3" s="12" t="s">
        <v>18</v>
      </c>
      <c r="H3" s="12">
        <v>2</v>
      </c>
      <c r="I3" s="12" t="s">
        <v>19</v>
      </c>
      <c r="J3" s="12">
        <v>2</v>
      </c>
      <c r="M3" s="12" t="s">
        <v>20</v>
      </c>
      <c r="N3" s="12">
        <v>2</v>
      </c>
      <c r="O3" s="12" t="s">
        <v>21</v>
      </c>
      <c r="P3" s="12">
        <v>2</v>
      </c>
      <c r="S3" s="12" t="s">
        <v>16</v>
      </c>
      <c r="T3" s="12">
        <v>2</v>
      </c>
      <c r="U3" s="12" t="s">
        <v>6</v>
      </c>
      <c r="V3" s="12">
        <v>2</v>
      </c>
      <c r="Y3" s="12" t="s">
        <v>6</v>
      </c>
      <c r="Z3" s="12">
        <v>2</v>
      </c>
      <c r="AA3" s="12" t="s">
        <v>2</v>
      </c>
      <c r="AB3" s="12">
        <v>2</v>
      </c>
      <c r="AD3" s="12" t="s">
        <v>2</v>
      </c>
      <c r="AE3" s="12">
        <v>2</v>
      </c>
      <c r="AG3" s="12" t="s">
        <v>22</v>
      </c>
      <c r="AH3" s="12">
        <v>2</v>
      </c>
      <c r="AJ3" s="12" t="s">
        <v>13</v>
      </c>
      <c r="AK3" s="12">
        <v>2</v>
      </c>
      <c r="AN3" s="12" t="s">
        <v>23</v>
      </c>
      <c r="AO3" s="12">
        <v>2</v>
      </c>
      <c r="AQ3" s="12" t="s">
        <v>11</v>
      </c>
      <c r="AR3" s="12">
        <v>2</v>
      </c>
      <c r="AT3" s="12" t="s">
        <v>12</v>
      </c>
      <c r="AU3" s="12">
        <v>2</v>
      </c>
      <c r="AW3" s="12" t="s">
        <v>24</v>
      </c>
      <c r="AX3" s="12">
        <v>2</v>
      </c>
      <c r="BA3" s="12" t="s">
        <v>25</v>
      </c>
      <c r="BB3" s="12">
        <v>2</v>
      </c>
      <c r="BD3" s="12" t="s">
        <v>26</v>
      </c>
      <c r="BE3" s="12">
        <v>2</v>
      </c>
      <c r="BG3" s="12" t="s">
        <v>3</v>
      </c>
      <c r="BH3" s="12">
        <v>2</v>
      </c>
      <c r="BJ3" s="12" t="s">
        <v>2</v>
      </c>
      <c r="BK3" s="12">
        <v>2</v>
      </c>
    </row>
    <row r="4" spans="1:63">
      <c r="A4" s="12" t="s">
        <v>27</v>
      </c>
      <c r="B4" s="13">
        <v>3</v>
      </c>
      <c r="C4" s="12" t="s">
        <v>28</v>
      </c>
      <c r="D4" s="13">
        <v>3</v>
      </c>
      <c r="E4" s="13"/>
      <c r="F4" s="13"/>
      <c r="G4" s="12" t="s">
        <v>28</v>
      </c>
      <c r="H4" s="12">
        <v>3</v>
      </c>
      <c r="I4" s="12" t="s">
        <v>29</v>
      </c>
      <c r="J4" s="12">
        <v>3</v>
      </c>
      <c r="M4" s="12" t="s">
        <v>16</v>
      </c>
      <c r="N4" s="12">
        <v>3</v>
      </c>
      <c r="O4" s="12" t="s">
        <v>30</v>
      </c>
      <c r="P4" s="12">
        <v>3</v>
      </c>
      <c r="S4" s="12" t="s">
        <v>18</v>
      </c>
      <c r="T4" s="12">
        <v>3</v>
      </c>
      <c r="U4" s="12" t="s">
        <v>31</v>
      </c>
      <c r="V4" s="12">
        <v>3</v>
      </c>
      <c r="Y4" s="12" t="s">
        <v>32</v>
      </c>
      <c r="Z4" s="12">
        <v>3</v>
      </c>
      <c r="AA4" s="12" t="s">
        <v>33</v>
      </c>
      <c r="AB4" s="12">
        <v>3</v>
      </c>
      <c r="AD4" s="12" t="s">
        <v>33</v>
      </c>
      <c r="AE4" s="12">
        <v>3</v>
      </c>
      <c r="AG4" s="12" t="s">
        <v>34</v>
      </c>
      <c r="AH4" s="12">
        <v>3</v>
      </c>
      <c r="AJ4" s="12" t="s">
        <v>35</v>
      </c>
      <c r="AK4" s="12">
        <v>3</v>
      </c>
      <c r="AN4" s="12" t="s">
        <v>25</v>
      </c>
      <c r="AO4" s="12">
        <v>3</v>
      </c>
      <c r="AQ4" s="12" t="s">
        <v>36</v>
      </c>
      <c r="AR4" s="12">
        <v>3</v>
      </c>
      <c r="AT4" s="12" t="s">
        <v>30</v>
      </c>
      <c r="AU4" s="12">
        <v>3</v>
      </c>
      <c r="AW4" s="12" t="s">
        <v>9</v>
      </c>
      <c r="AX4" s="12">
        <v>3</v>
      </c>
      <c r="BA4" s="12" t="s">
        <v>18</v>
      </c>
      <c r="BB4" s="12">
        <v>3</v>
      </c>
      <c r="BD4" s="12" t="s">
        <v>9</v>
      </c>
      <c r="BE4" s="12">
        <v>3</v>
      </c>
      <c r="BG4" s="12" t="s">
        <v>37</v>
      </c>
      <c r="BH4" s="12">
        <v>3</v>
      </c>
      <c r="BJ4" s="12" t="s">
        <v>38</v>
      </c>
      <c r="BK4" s="12">
        <v>3</v>
      </c>
    </row>
    <row r="5" spans="1:63">
      <c r="A5" s="12" t="s">
        <v>39</v>
      </c>
      <c r="B5" s="13">
        <v>4</v>
      </c>
      <c r="C5" s="12" t="s">
        <v>9</v>
      </c>
      <c r="D5" s="13">
        <v>4</v>
      </c>
      <c r="E5" s="13"/>
      <c r="F5" s="13"/>
      <c r="G5" s="12" t="s">
        <v>40</v>
      </c>
      <c r="H5" s="12">
        <v>4</v>
      </c>
      <c r="I5" s="12" t="s">
        <v>41</v>
      </c>
      <c r="J5" s="12">
        <v>4</v>
      </c>
      <c r="M5" s="12" t="s">
        <v>32</v>
      </c>
      <c r="N5" s="12">
        <v>4</v>
      </c>
      <c r="O5" s="12" t="s">
        <v>42</v>
      </c>
      <c r="P5" s="12">
        <v>4</v>
      </c>
      <c r="S5" s="12" t="s">
        <v>19</v>
      </c>
      <c r="T5" s="12">
        <v>4</v>
      </c>
      <c r="U5" s="12" t="s">
        <v>43</v>
      </c>
      <c r="V5" s="12">
        <v>4</v>
      </c>
      <c r="Y5" s="12" t="s">
        <v>42</v>
      </c>
      <c r="Z5" s="12">
        <v>4</v>
      </c>
      <c r="AA5" s="12" t="s">
        <v>39</v>
      </c>
      <c r="AB5" s="12">
        <v>4</v>
      </c>
      <c r="AD5" s="12" t="s">
        <v>44</v>
      </c>
      <c r="AE5" s="12">
        <v>4</v>
      </c>
      <c r="AG5" s="12" t="s">
        <v>45</v>
      </c>
      <c r="AH5" s="12">
        <v>4</v>
      </c>
      <c r="AJ5" s="12" t="s">
        <v>46</v>
      </c>
      <c r="AK5" s="12">
        <v>4</v>
      </c>
      <c r="AN5" s="12" t="s">
        <v>20</v>
      </c>
      <c r="AO5" s="12">
        <v>4</v>
      </c>
      <c r="AQ5" s="12" t="s">
        <v>47</v>
      </c>
      <c r="AR5" s="12">
        <v>4</v>
      </c>
      <c r="AT5" s="12" t="s">
        <v>48</v>
      </c>
      <c r="AU5" s="12">
        <v>4</v>
      </c>
      <c r="AW5" s="12" t="s">
        <v>49</v>
      </c>
      <c r="AX5" s="12">
        <v>4</v>
      </c>
      <c r="BA5" s="12" t="s">
        <v>50</v>
      </c>
      <c r="BB5" s="12">
        <v>4</v>
      </c>
      <c r="BD5" s="12" t="s">
        <v>51</v>
      </c>
      <c r="BE5" s="12">
        <v>4</v>
      </c>
      <c r="BG5" s="12" t="s">
        <v>25</v>
      </c>
      <c r="BH5" s="12">
        <v>4</v>
      </c>
      <c r="BJ5" s="12" t="s">
        <v>42</v>
      </c>
      <c r="BK5" s="12">
        <v>4</v>
      </c>
    </row>
    <row r="6" spans="1:63">
      <c r="A6" s="12" t="s">
        <v>52</v>
      </c>
      <c r="B6" s="13">
        <v>5</v>
      </c>
      <c r="C6" s="12" t="s">
        <v>31</v>
      </c>
      <c r="D6" s="13">
        <v>5</v>
      </c>
      <c r="E6" s="13"/>
      <c r="F6" s="13"/>
      <c r="G6" s="12" t="s">
        <v>53</v>
      </c>
      <c r="H6" s="12">
        <v>5</v>
      </c>
      <c r="I6" s="12" t="s">
        <v>54</v>
      </c>
      <c r="J6" s="12">
        <v>5</v>
      </c>
      <c r="M6" s="12" t="s">
        <v>19</v>
      </c>
      <c r="N6" s="12">
        <v>5</v>
      </c>
      <c r="O6" s="12" t="s">
        <v>4</v>
      </c>
      <c r="P6" s="12">
        <v>5</v>
      </c>
      <c r="S6" s="12" t="s">
        <v>5</v>
      </c>
      <c r="T6" s="12">
        <v>5</v>
      </c>
      <c r="U6" s="12" t="s">
        <v>55</v>
      </c>
      <c r="V6" s="12">
        <v>5</v>
      </c>
      <c r="Y6" s="12" t="s">
        <v>56</v>
      </c>
      <c r="Z6" s="12">
        <v>5</v>
      </c>
      <c r="AA6" s="12" t="s">
        <v>44</v>
      </c>
      <c r="AB6" s="12">
        <v>5</v>
      </c>
      <c r="AD6" s="12" t="s">
        <v>39</v>
      </c>
      <c r="AE6" s="12">
        <v>5</v>
      </c>
      <c r="AG6" s="12" t="s">
        <v>57</v>
      </c>
      <c r="AH6" s="12">
        <v>5</v>
      </c>
      <c r="AJ6" s="12" t="s">
        <v>58</v>
      </c>
      <c r="AK6" s="12">
        <v>5</v>
      </c>
      <c r="AN6" s="12" t="s">
        <v>59</v>
      </c>
      <c r="AO6" s="12">
        <v>5</v>
      </c>
      <c r="AQ6" s="12" t="s">
        <v>57</v>
      </c>
      <c r="AR6" s="12">
        <v>5</v>
      </c>
      <c r="AT6" s="12" t="s">
        <v>60</v>
      </c>
      <c r="AU6" s="12">
        <v>5</v>
      </c>
      <c r="AW6" s="12" t="s">
        <v>34</v>
      </c>
      <c r="AX6" s="12">
        <v>5</v>
      </c>
      <c r="BA6" s="12" t="s">
        <v>15</v>
      </c>
      <c r="BB6" s="12">
        <v>5</v>
      </c>
      <c r="BD6" s="12" t="s">
        <v>61</v>
      </c>
      <c r="BE6" s="12">
        <v>5</v>
      </c>
      <c r="BG6" s="12" t="s">
        <v>47</v>
      </c>
      <c r="BH6" s="12">
        <v>5</v>
      </c>
      <c r="BJ6" s="12" t="s">
        <v>20</v>
      </c>
      <c r="BK6" s="12">
        <v>5</v>
      </c>
    </row>
    <row r="7" spans="1:63">
      <c r="A7" s="12" t="s">
        <v>9</v>
      </c>
      <c r="B7" s="13">
        <v>6</v>
      </c>
      <c r="C7" s="12" t="s">
        <v>62</v>
      </c>
      <c r="D7" s="13">
        <v>6</v>
      </c>
      <c r="E7" s="13"/>
      <c r="F7" s="13"/>
      <c r="G7" s="12" t="s">
        <v>63</v>
      </c>
      <c r="H7" s="12">
        <v>6</v>
      </c>
      <c r="I7" s="12" t="s">
        <v>64</v>
      </c>
      <c r="J7" s="12">
        <v>6</v>
      </c>
      <c r="M7" s="12" t="s">
        <v>7</v>
      </c>
      <c r="N7" s="12">
        <v>6</v>
      </c>
      <c r="O7" s="12" t="s">
        <v>55</v>
      </c>
      <c r="P7" s="12">
        <v>6</v>
      </c>
      <c r="S7" s="12" t="s">
        <v>65</v>
      </c>
      <c r="T7" s="12">
        <v>6</v>
      </c>
      <c r="U7" s="12" t="s">
        <v>66</v>
      </c>
      <c r="V7" s="12">
        <v>6</v>
      </c>
      <c r="Y7" s="12" t="s">
        <v>25</v>
      </c>
      <c r="Z7" s="12">
        <v>6</v>
      </c>
      <c r="AA7" s="12" t="s">
        <v>67</v>
      </c>
      <c r="AB7" s="12">
        <v>6</v>
      </c>
      <c r="AD7" s="12" t="s">
        <v>67</v>
      </c>
      <c r="AE7" s="12">
        <v>6</v>
      </c>
      <c r="AG7" s="12" t="s">
        <v>6</v>
      </c>
      <c r="AH7" s="12">
        <v>6</v>
      </c>
      <c r="AJ7" s="12" t="s">
        <v>68</v>
      </c>
      <c r="AK7" s="12">
        <v>6</v>
      </c>
      <c r="AN7" s="12" t="s">
        <v>18</v>
      </c>
      <c r="AO7" s="12">
        <v>6</v>
      </c>
      <c r="AQ7" s="12" t="s">
        <v>20</v>
      </c>
      <c r="AR7" s="12">
        <v>6</v>
      </c>
      <c r="AT7" s="12" t="s">
        <v>69</v>
      </c>
      <c r="AU7" s="12">
        <v>6</v>
      </c>
      <c r="AW7" s="12" t="s">
        <v>45</v>
      </c>
      <c r="AX7" s="12">
        <v>6</v>
      </c>
      <c r="BA7" s="12" t="s">
        <v>42</v>
      </c>
      <c r="BB7" s="12">
        <v>6</v>
      </c>
      <c r="BD7" s="12" t="s">
        <v>24</v>
      </c>
      <c r="BE7" s="12">
        <v>6</v>
      </c>
      <c r="BG7" s="12" t="s">
        <v>16</v>
      </c>
      <c r="BH7" s="12">
        <v>6</v>
      </c>
      <c r="BJ7" s="12" t="s">
        <v>70</v>
      </c>
      <c r="BK7" s="12">
        <v>6</v>
      </c>
    </row>
    <row r="8" spans="1:63">
      <c r="A8" s="12" t="s">
        <v>16</v>
      </c>
      <c r="B8" s="13">
        <v>7</v>
      </c>
      <c r="C8" s="12" t="s">
        <v>35</v>
      </c>
      <c r="D8" s="13">
        <v>7</v>
      </c>
      <c r="E8" s="13"/>
      <c r="F8" s="13"/>
      <c r="G8" s="12" t="s">
        <v>71</v>
      </c>
      <c r="H8" s="12">
        <v>7</v>
      </c>
      <c r="I8" s="12" t="s">
        <v>27</v>
      </c>
      <c r="J8" s="12">
        <v>7</v>
      </c>
      <c r="M8" s="12" t="s">
        <v>43</v>
      </c>
      <c r="N8" s="12">
        <v>7</v>
      </c>
      <c r="O8" s="12" t="s">
        <v>24</v>
      </c>
      <c r="P8" s="12">
        <v>7</v>
      </c>
      <c r="S8" s="12" t="s">
        <v>8</v>
      </c>
      <c r="T8" s="12">
        <v>7</v>
      </c>
      <c r="U8" s="12" t="s">
        <v>24</v>
      </c>
      <c r="V8" s="12">
        <v>7</v>
      </c>
      <c r="Y8" s="12" t="s">
        <v>20</v>
      </c>
      <c r="Z8" s="12">
        <v>7</v>
      </c>
      <c r="AA8" s="12" t="s">
        <v>10</v>
      </c>
      <c r="AB8" s="12">
        <v>7</v>
      </c>
      <c r="AD8" s="12" t="s">
        <v>10</v>
      </c>
      <c r="AE8" s="12">
        <v>7</v>
      </c>
      <c r="AG8" s="12" t="s">
        <v>65</v>
      </c>
      <c r="AH8" s="12">
        <v>7</v>
      </c>
      <c r="AJ8" s="12" t="s">
        <v>6</v>
      </c>
      <c r="AK8" s="12">
        <v>7</v>
      </c>
      <c r="AN8" s="12" t="s">
        <v>47</v>
      </c>
      <c r="AO8" s="12">
        <v>7</v>
      </c>
      <c r="AQ8" s="12" t="s">
        <v>72</v>
      </c>
      <c r="AR8" s="12">
        <v>7</v>
      </c>
      <c r="AT8" s="12" t="s">
        <v>73</v>
      </c>
      <c r="AU8" s="12">
        <v>7</v>
      </c>
      <c r="AW8" s="12" t="s">
        <v>30</v>
      </c>
      <c r="AX8" s="12">
        <v>7</v>
      </c>
      <c r="BA8" s="12" t="s">
        <v>74</v>
      </c>
      <c r="BB8" s="12">
        <v>7</v>
      </c>
      <c r="BD8" s="12" t="s">
        <v>70</v>
      </c>
      <c r="BE8" s="12">
        <v>7</v>
      </c>
      <c r="BG8" s="12" t="s">
        <v>42</v>
      </c>
      <c r="BH8" s="12">
        <v>7</v>
      </c>
      <c r="BJ8" s="12" t="s">
        <v>18</v>
      </c>
      <c r="BK8" s="12">
        <v>7</v>
      </c>
    </row>
    <row r="9" spans="1:63">
      <c r="A9" s="12" t="s">
        <v>75</v>
      </c>
      <c r="B9" s="13">
        <v>8</v>
      </c>
      <c r="C9" s="12" t="s">
        <v>76</v>
      </c>
      <c r="D9" s="13">
        <v>8</v>
      </c>
      <c r="E9" s="13"/>
      <c r="F9" s="13"/>
      <c r="G9" s="12" t="s">
        <v>44</v>
      </c>
      <c r="H9" s="12">
        <v>8</v>
      </c>
      <c r="I9" s="12" t="s">
        <v>77</v>
      </c>
      <c r="J9" s="12">
        <v>8</v>
      </c>
      <c r="M9" s="12" t="s">
        <v>1</v>
      </c>
      <c r="N9" s="12">
        <v>8</v>
      </c>
      <c r="O9" s="12" t="s">
        <v>78</v>
      </c>
      <c r="P9" s="12">
        <v>8</v>
      </c>
      <c r="S9" s="12" t="s">
        <v>32</v>
      </c>
      <c r="T9" s="12">
        <v>8</v>
      </c>
      <c r="U9" s="12" t="s">
        <v>79</v>
      </c>
      <c r="V9" s="12">
        <v>8</v>
      </c>
      <c r="Y9" s="12" t="s">
        <v>79</v>
      </c>
      <c r="Z9" s="12">
        <v>8</v>
      </c>
      <c r="AA9" s="12" t="s">
        <v>26</v>
      </c>
      <c r="AB9" s="12">
        <v>8</v>
      </c>
      <c r="AD9" s="12" t="s">
        <v>26</v>
      </c>
      <c r="AE9" s="12">
        <v>8</v>
      </c>
      <c r="AG9" s="12" t="s">
        <v>80</v>
      </c>
      <c r="AH9" s="12">
        <v>8</v>
      </c>
      <c r="AJ9" s="12" t="s">
        <v>65</v>
      </c>
      <c r="AK9" s="12">
        <v>8</v>
      </c>
      <c r="AN9" s="12" t="s">
        <v>81</v>
      </c>
      <c r="AO9" s="12">
        <v>8</v>
      </c>
      <c r="AQ9" s="12" t="s">
        <v>59</v>
      </c>
      <c r="AR9" s="12">
        <v>8</v>
      </c>
      <c r="AT9" s="12" t="s">
        <v>82</v>
      </c>
      <c r="AU9" s="12">
        <v>8</v>
      </c>
      <c r="AW9" s="12" t="s">
        <v>6</v>
      </c>
      <c r="AX9" s="12">
        <v>8</v>
      </c>
      <c r="BA9" s="12" t="s">
        <v>22</v>
      </c>
      <c r="BB9" s="12">
        <v>8</v>
      </c>
      <c r="BD9" s="12" t="s">
        <v>17</v>
      </c>
      <c r="BE9" s="12">
        <v>8</v>
      </c>
      <c r="BG9" s="12" t="s">
        <v>83</v>
      </c>
      <c r="BH9" s="12">
        <v>8</v>
      </c>
      <c r="BJ9" s="12" t="s">
        <v>77</v>
      </c>
      <c r="BK9" s="12">
        <v>8</v>
      </c>
    </row>
    <row r="10" spans="1:63">
      <c r="A10" s="12" t="s">
        <v>60</v>
      </c>
      <c r="B10" s="13">
        <v>9</v>
      </c>
      <c r="C10" s="12" t="s">
        <v>26</v>
      </c>
      <c r="D10" s="13">
        <v>9</v>
      </c>
      <c r="E10" s="13"/>
      <c r="F10" s="13"/>
      <c r="G10" s="12" t="s">
        <v>84</v>
      </c>
      <c r="H10" s="12">
        <v>9</v>
      </c>
      <c r="I10" s="12" t="s">
        <v>62</v>
      </c>
      <c r="J10" s="12">
        <v>9</v>
      </c>
      <c r="M10" s="12" t="s">
        <v>85</v>
      </c>
      <c r="N10" s="12">
        <v>9</v>
      </c>
      <c r="O10" s="12" t="s">
        <v>31</v>
      </c>
      <c r="P10" s="12">
        <v>9</v>
      </c>
      <c r="S10" s="12" t="s">
        <v>43</v>
      </c>
      <c r="T10" s="12">
        <v>9</v>
      </c>
      <c r="U10" s="12" t="s">
        <v>64</v>
      </c>
      <c r="V10" s="12">
        <v>9</v>
      </c>
      <c r="Y10" s="12" t="s">
        <v>44</v>
      </c>
      <c r="Z10" s="12">
        <v>9</v>
      </c>
      <c r="AA10" s="12" t="s">
        <v>86</v>
      </c>
      <c r="AB10" s="12">
        <v>9</v>
      </c>
      <c r="AD10" s="12" t="s">
        <v>86</v>
      </c>
      <c r="AE10" s="12">
        <v>9</v>
      </c>
      <c r="AG10" s="12" t="s">
        <v>87</v>
      </c>
      <c r="AH10" s="12">
        <v>9</v>
      </c>
      <c r="AJ10" s="12" t="s">
        <v>19</v>
      </c>
      <c r="AK10" s="12">
        <v>9</v>
      </c>
      <c r="AN10" s="12" t="s">
        <v>27</v>
      </c>
      <c r="AO10" s="12">
        <v>9</v>
      </c>
      <c r="AQ10" s="12" t="s">
        <v>88</v>
      </c>
      <c r="AR10" s="12">
        <v>9</v>
      </c>
      <c r="AT10" s="12" t="s">
        <v>14</v>
      </c>
      <c r="AU10" s="12">
        <v>9</v>
      </c>
      <c r="AW10" s="12" t="s">
        <v>29</v>
      </c>
      <c r="AX10" s="12">
        <v>9</v>
      </c>
      <c r="BA10" s="12" t="s">
        <v>47</v>
      </c>
      <c r="BB10" s="12">
        <v>9</v>
      </c>
      <c r="BD10" s="12" t="s">
        <v>4</v>
      </c>
      <c r="BE10" s="12">
        <v>9</v>
      </c>
      <c r="BG10" s="12" t="s">
        <v>17</v>
      </c>
      <c r="BH10" s="12">
        <v>9</v>
      </c>
      <c r="BJ10" s="12" t="s">
        <v>10</v>
      </c>
      <c r="BK10" s="12">
        <v>9</v>
      </c>
    </row>
    <row r="11" spans="1:63">
      <c r="A11" s="12" t="s">
        <v>26</v>
      </c>
      <c r="B11" s="13">
        <v>10</v>
      </c>
      <c r="C11" s="12" t="s">
        <v>54</v>
      </c>
      <c r="D11" s="13">
        <v>10</v>
      </c>
      <c r="E11" s="13"/>
      <c r="F11" s="13"/>
      <c r="G11" s="12" t="s">
        <v>23</v>
      </c>
      <c r="H11" s="12">
        <v>10</v>
      </c>
      <c r="I11" s="12" t="s">
        <v>59</v>
      </c>
      <c r="J11" s="12">
        <v>10</v>
      </c>
      <c r="M11" s="12" t="s">
        <v>18</v>
      </c>
      <c r="N11" s="12">
        <v>10</v>
      </c>
      <c r="O11" s="12" t="s">
        <v>9</v>
      </c>
      <c r="P11" s="12">
        <v>10</v>
      </c>
      <c r="S11" s="12" t="s">
        <v>1</v>
      </c>
      <c r="T11" s="12">
        <v>10</v>
      </c>
      <c r="U11" s="12" t="s">
        <v>2</v>
      </c>
      <c r="V11" s="12">
        <v>10</v>
      </c>
      <c r="Y11" s="12" t="s">
        <v>89</v>
      </c>
      <c r="Z11" s="12">
        <v>10</v>
      </c>
      <c r="AA11" s="12" t="s">
        <v>90</v>
      </c>
      <c r="AB11" s="12">
        <v>10</v>
      </c>
      <c r="AD11" s="12" t="s">
        <v>90</v>
      </c>
      <c r="AE11" s="12">
        <v>10</v>
      </c>
      <c r="AG11" s="12" t="s">
        <v>74</v>
      </c>
      <c r="AH11" s="12">
        <v>10</v>
      </c>
      <c r="AJ11" s="12" t="s">
        <v>57</v>
      </c>
      <c r="AK11" s="12">
        <v>10</v>
      </c>
      <c r="AN11" s="12" t="s">
        <v>91</v>
      </c>
      <c r="AO11" s="12">
        <v>10</v>
      </c>
      <c r="AQ11" s="12" t="s">
        <v>68</v>
      </c>
      <c r="AR11" s="12">
        <v>10</v>
      </c>
      <c r="AT11" s="12" t="s">
        <v>6</v>
      </c>
      <c r="AU11" s="12">
        <v>10</v>
      </c>
      <c r="AW11" s="12" t="s">
        <v>92</v>
      </c>
      <c r="AX11" s="12">
        <v>10</v>
      </c>
      <c r="BA11" s="12" t="s">
        <v>71</v>
      </c>
      <c r="BB11" s="12">
        <v>10</v>
      </c>
      <c r="BD11" s="12" t="s">
        <v>33</v>
      </c>
      <c r="BE11" s="12">
        <v>10</v>
      </c>
      <c r="BG11" s="12" t="s">
        <v>93</v>
      </c>
      <c r="BH11" s="12">
        <v>10</v>
      </c>
      <c r="BJ11" s="12" t="s">
        <v>44</v>
      </c>
      <c r="BK11" s="12">
        <v>10</v>
      </c>
    </row>
    <row r="12" spans="1:63">
      <c r="A12" s="12" t="s">
        <v>88</v>
      </c>
      <c r="B12" s="13">
        <v>11</v>
      </c>
      <c r="C12" s="12" t="s">
        <v>24</v>
      </c>
      <c r="D12" s="13">
        <v>11</v>
      </c>
      <c r="E12" s="13"/>
      <c r="F12" s="13"/>
      <c r="G12" s="12" t="s">
        <v>15</v>
      </c>
      <c r="H12" s="12">
        <v>11</v>
      </c>
      <c r="I12" s="12" t="s">
        <v>40</v>
      </c>
      <c r="J12" s="12">
        <v>11</v>
      </c>
      <c r="M12" s="12" t="s">
        <v>17</v>
      </c>
      <c r="N12" s="12">
        <v>11</v>
      </c>
      <c r="O12" s="12" t="s">
        <v>66</v>
      </c>
      <c r="P12" s="12">
        <v>11</v>
      </c>
      <c r="S12" s="12" t="s">
        <v>53</v>
      </c>
      <c r="T12" s="12">
        <v>11</v>
      </c>
      <c r="U12" s="12" t="s">
        <v>28</v>
      </c>
      <c r="V12" s="12">
        <v>11</v>
      </c>
      <c r="Y12" s="12" t="s">
        <v>48</v>
      </c>
      <c r="Z12" s="12">
        <v>11</v>
      </c>
      <c r="AA12" s="12" t="s">
        <v>94</v>
      </c>
      <c r="AB12" s="12">
        <v>11</v>
      </c>
      <c r="AD12" s="12" t="s">
        <v>162</v>
      </c>
      <c r="AE12" s="12">
        <v>11</v>
      </c>
      <c r="AG12" s="12" t="s">
        <v>13</v>
      </c>
      <c r="AH12" s="12">
        <v>11</v>
      </c>
      <c r="AJ12" s="12" t="s">
        <v>10</v>
      </c>
      <c r="AK12" s="12">
        <v>11</v>
      </c>
      <c r="AN12" s="12" t="s">
        <v>95</v>
      </c>
      <c r="AO12" s="12">
        <v>11</v>
      </c>
      <c r="AQ12" s="12" t="s">
        <v>30</v>
      </c>
      <c r="AR12" s="12">
        <v>11</v>
      </c>
      <c r="AT12" s="12" t="s">
        <v>173</v>
      </c>
      <c r="AU12" s="12">
        <v>11</v>
      </c>
      <c r="AW12" s="12" t="s">
        <v>35</v>
      </c>
      <c r="AX12" s="12">
        <v>11</v>
      </c>
      <c r="BA12" s="12" t="s">
        <v>12</v>
      </c>
      <c r="BB12" s="12">
        <v>11</v>
      </c>
      <c r="BD12" s="12" t="s">
        <v>42</v>
      </c>
      <c r="BE12" s="12">
        <v>11</v>
      </c>
      <c r="BG12" s="12" t="s">
        <v>50</v>
      </c>
      <c r="BH12" s="12">
        <v>11</v>
      </c>
      <c r="BJ12" s="12" t="s">
        <v>26</v>
      </c>
      <c r="BK12" s="12">
        <v>11</v>
      </c>
    </row>
    <row r="13" spans="1:63">
      <c r="A13" s="12" t="s">
        <v>96</v>
      </c>
      <c r="B13" s="13">
        <v>12</v>
      </c>
      <c r="C13" s="12" t="s">
        <v>97</v>
      </c>
      <c r="D13" s="13">
        <v>12</v>
      </c>
      <c r="E13" s="13"/>
      <c r="F13" s="13"/>
      <c r="G13" s="12" t="s">
        <v>81</v>
      </c>
      <c r="H13" s="12">
        <v>12</v>
      </c>
      <c r="I13" s="12" t="s">
        <v>63</v>
      </c>
      <c r="J13" s="12">
        <v>12</v>
      </c>
      <c r="M13" s="12" t="s">
        <v>152</v>
      </c>
      <c r="N13" s="12">
        <v>12</v>
      </c>
      <c r="O13" s="12" t="s">
        <v>48</v>
      </c>
      <c r="P13" s="12">
        <v>12</v>
      </c>
      <c r="S13" s="12" t="s">
        <v>39</v>
      </c>
      <c r="T13" s="12">
        <v>12</v>
      </c>
      <c r="U13" s="12" t="s">
        <v>94</v>
      </c>
      <c r="V13" s="12">
        <v>12</v>
      </c>
      <c r="Y13" s="12" t="s">
        <v>98</v>
      </c>
      <c r="Z13" s="12">
        <v>12</v>
      </c>
      <c r="AA13" s="12" t="s">
        <v>162</v>
      </c>
      <c r="AB13" s="12">
        <v>12</v>
      </c>
      <c r="AD13" s="12" t="s">
        <v>94</v>
      </c>
      <c r="AE13" s="12">
        <v>12</v>
      </c>
      <c r="AG13" s="12" t="s">
        <v>156</v>
      </c>
      <c r="AH13" s="12">
        <v>12</v>
      </c>
      <c r="AJ13" s="12" t="s">
        <v>45</v>
      </c>
      <c r="AK13" s="12">
        <v>12</v>
      </c>
      <c r="AN13" s="12" t="s">
        <v>39</v>
      </c>
      <c r="AO13" s="12">
        <v>12</v>
      </c>
      <c r="AQ13" s="12" t="s">
        <v>99</v>
      </c>
      <c r="AR13" s="12">
        <v>12</v>
      </c>
      <c r="AT13" s="12" t="s">
        <v>49</v>
      </c>
      <c r="AU13" s="12">
        <v>12</v>
      </c>
      <c r="AW13" s="12" t="s">
        <v>20</v>
      </c>
      <c r="AX13" s="12">
        <v>12</v>
      </c>
      <c r="BA13" s="12" t="s">
        <v>20</v>
      </c>
      <c r="BB13" s="12">
        <v>12</v>
      </c>
      <c r="BD13" s="12" t="s">
        <v>55</v>
      </c>
      <c r="BE13" s="12">
        <v>12</v>
      </c>
      <c r="BG13" s="12" t="s">
        <v>167</v>
      </c>
      <c r="BH13" s="12">
        <v>12</v>
      </c>
      <c r="BJ13" s="12" t="s">
        <v>151</v>
      </c>
      <c r="BK13" s="12">
        <v>12</v>
      </c>
    </row>
    <row r="14" spans="1:63">
      <c r="A14" s="12" t="s">
        <v>32</v>
      </c>
      <c r="B14" s="13">
        <v>13</v>
      </c>
      <c r="C14" s="12" t="s">
        <v>165</v>
      </c>
      <c r="D14" s="13">
        <v>13</v>
      </c>
      <c r="E14" s="13"/>
      <c r="F14" s="13"/>
      <c r="G14" s="12" t="s">
        <v>17</v>
      </c>
      <c r="H14" s="12">
        <v>13</v>
      </c>
      <c r="I14" s="12" t="s">
        <v>52</v>
      </c>
      <c r="J14" s="12">
        <v>13</v>
      </c>
      <c r="M14" s="12" t="s">
        <v>100</v>
      </c>
      <c r="N14" s="12">
        <v>13</v>
      </c>
      <c r="O14" s="12" t="s">
        <v>67</v>
      </c>
      <c r="P14" s="12">
        <v>13</v>
      </c>
      <c r="S14" s="12" t="s">
        <v>85</v>
      </c>
      <c r="T14" s="12">
        <v>13</v>
      </c>
      <c r="U14" s="12" t="s">
        <v>62</v>
      </c>
      <c r="V14" s="12">
        <v>13</v>
      </c>
      <c r="Y14" s="12" t="s">
        <v>101</v>
      </c>
      <c r="Z14" s="12">
        <v>13</v>
      </c>
      <c r="AA14" s="12" t="s">
        <v>12</v>
      </c>
      <c r="AB14" s="12">
        <v>13</v>
      </c>
      <c r="AD14" s="12" t="s">
        <v>20</v>
      </c>
      <c r="AE14" s="12">
        <v>13</v>
      </c>
      <c r="AG14" s="12" t="s">
        <v>68</v>
      </c>
      <c r="AH14" s="12">
        <v>13</v>
      </c>
      <c r="AJ14" s="12" t="s">
        <v>34</v>
      </c>
      <c r="AK14" s="12">
        <v>13</v>
      </c>
      <c r="AN14" s="12" t="s">
        <v>28</v>
      </c>
      <c r="AO14" s="12">
        <v>13</v>
      </c>
      <c r="AQ14" s="12" t="s">
        <v>171</v>
      </c>
      <c r="AR14" s="12">
        <v>13</v>
      </c>
      <c r="AT14" s="12" t="s">
        <v>52</v>
      </c>
      <c r="AU14" s="12">
        <v>13</v>
      </c>
      <c r="AW14" s="12" t="s">
        <v>162</v>
      </c>
      <c r="AX14" s="12">
        <v>13</v>
      </c>
      <c r="BA14" s="12" t="s">
        <v>73</v>
      </c>
      <c r="BB14" s="12">
        <v>13</v>
      </c>
      <c r="BD14" s="12" t="s">
        <v>16</v>
      </c>
      <c r="BE14" s="12">
        <v>13</v>
      </c>
      <c r="BG14" s="12" t="s">
        <v>102</v>
      </c>
      <c r="BH14" s="12">
        <v>13</v>
      </c>
      <c r="BJ14" s="12" t="s">
        <v>55</v>
      </c>
      <c r="BK14" s="12">
        <v>13</v>
      </c>
    </row>
    <row r="15" spans="1:63">
      <c r="A15" s="12" t="s">
        <v>103</v>
      </c>
      <c r="B15" s="13">
        <v>14</v>
      </c>
      <c r="C15" s="12" t="s">
        <v>96</v>
      </c>
      <c r="D15" s="13">
        <v>14</v>
      </c>
      <c r="E15" s="13"/>
      <c r="F15" s="13"/>
      <c r="G15" s="12" t="s">
        <v>152</v>
      </c>
      <c r="H15" s="12">
        <v>14</v>
      </c>
      <c r="I15" s="12" t="s">
        <v>23</v>
      </c>
      <c r="J15" s="12">
        <v>14</v>
      </c>
      <c r="M15" s="12" t="s">
        <v>28</v>
      </c>
      <c r="N15" s="12">
        <v>14</v>
      </c>
      <c r="O15" s="12" t="s">
        <v>33</v>
      </c>
      <c r="P15" s="12">
        <v>14</v>
      </c>
      <c r="S15" s="12" t="s">
        <v>47</v>
      </c>
      <c r="T15" s="12">
        <v>14</v>
      </c>
      <c r="U15" s="12" t="s">
        <v>104</v>
      </c>
      <c r="V15" s="12">
        <v>14</v>
      </c>
      <c r="Y15" s="12" t="s">
        <v>3</v>
      </c>
      <c r="Z15" s="12">
        <v>14</v>
      </c>
      <c r="AA15" s="12" t="s">
        <v>20</v>
      </c>
      <c r="AB15" s="12">
        <v>14</v>
      </c>
      <c r="AD15" s="12" t="s">
        <v>12</v>
      </c>
      <c r="AE15" s="12">
        <v>14</v>
      </c>
      <c r="AG15" s="12" t="s">
        <v>105</v>
      </c>
      <c r="AH15" s="12">
        <v>14</v>
      </c>
      <c r="AJ15" s="12" t="s">
        <v>87</v>
      </c>
      <c r="AK15" s="12">
        <v>14</v>
      </c>
      <c r="AN15" s="12" t="s">
        <v>15</v>
      </c>
      <c r="AO15" s="12">
        <v>14</v>
      </c>
      <c r="AQ15" s="12" t="s">
        <v>46</v>
      </c>
      <c r="AR15" s="12">
        <v>14</v>
      </c>
      <c r="AT15" s="12" t="s">
        <v>22</v>
      </c>
      <c r="AU15" s="12">
        <v>14</v>
      </c>
      <c r="AW15" s="12" t="s">
        <v>10</v>
      </c>
      <c r="AX15" s="12">
        <v>14</v>
      </c>
      <c r="BA15" s="12" t="s">
        <v>28</v>
      </c>
      <c r="BB15" s="12">
        <v>14</v>
      </c>
      <c r="BD15" s="12" t="s">
        <v>10</v>
      </c>
      <c r="BE15" s="12">
        <v>14</v>
      </c>
      <c r="BG15" s="12" t="s">
        <v>71</v>
      </c>
      <c r="BH15" s="12">
        <v>14</v>
      </c>
      <c r="BJ15" s="12" t="s">
        <v>172</v>
      </c>
      <c r="BK15" s="12">
        <v>14</v>
      </c>
    </row>
    <row r="16" spans="1:63">
      <c r="A16" s="12" t="s">
        <v>25</v>
      </c>
      <c r="B16" s="13">
        <v>15</v>
      </c>
      <c r="C16" s="12" t="s">
        <v>67</v>
      </c>
      <c r="D16" s="13">
        <v>15</v>
      </c>
      <c r="E16" s="13"/>
      <c r="F16" s="13"/>
      <c r="G16" s="12" t="s">
        <v>60</v>
      </c>
      <c r="H16" s="12">
        <v>15</v>
      </c>
      <c r="I16" s="12" t="s">
        <v>53</v>
      </c>
      <c r="J16" s="12">
        <v>15</v>
      </c>
      <c r="M16" s="12" t="s">
        <v>12</v>
      </c>
      <c r="N16" s="12">
        <v>15</v>
      </c>
      <c r="O16" s="12" t="s">
        <v>86</v>
      </c>
      <c r="P16" s="12">
        <v>15</v>
      </c>
      <c r="S16" s="12" t="s">
        <v>48</v>
      </c>
      <c r="T16" s="12">
        <v>15</v>
      </c>
      <c r="U16" s="12" t="s">
        <v>106</v>
      </c>
      <c r="V16" s="12">
        <v>15</v>
      </c>
      <c r="Y16" s="12" t="s">
        <v>167</v>
      </c>
      <c r="Z16" s="12">
        <v>15</v>
      </c>
      <c r="AA16" s="12" t="s">
        <v>170</v>
      </c>
      <c r="AB16" s="12">
        <v>15</v>
      </c>
      <c r="AD16" s="12" t="s">
        <v>60</v>
      </c>
      <c r="AE16" s="12">
        <v>15</v>
      </c>
      <c r="AG16" s="12" t="s">
        <v>44</v>
      </c>
      <c r="AH16" s="12">
        <v>15</v>
      </c>
      <c r="AJ16" s="12" t="s">
        <v>156</v>
      </c>
      <c r="AK16" s="12">
        <v>15</v>
      </c>
      <c r="AN16" s="12" t="s">
        <v>31</v>
      </c>
      <c r="AO16" s="12">
        <v>15</v>
      </c>
      <c r="AQ16" s="12" t="s">
        <v>107</v>
      </c>
      <c r="AR16" s="12">
        <v>15</v>
      </c>
      <c r="AT16" s="12" t="s">
        <v>15</v>
      </c>
      <c r="AU16" s="12">
        <v>15</v>
      </c>
      <c r="AW16" s="12" t="s">
        <v>51</v>
      </c>
      <c r="AX16" s="12">
        <v>15</v>
      </c>
      <c r="BA16" s="12" t="s">
        <v>32</v>
      </c>
      <c r="BB16" s="12">
        <v>15</v>
      </c>
      <c r="BD16" s="12" t="s">
        <v>157</v>
      </c>
      <c r="BE16" s="12">
        <v>15</v>
      </c>
      <c r="BG16" s="12" t="s">
        <v>86</v>
      </c>
      <c r="BH16" s="12">
        <v>15</v>
      </c>
      <c r="BJ16" s="12" t="s">
        <v>9</v>
      </c>
      <c r="BK16" s="12">
        <v>15</v>
      </c>
    </row>
    <row r="17" spans="1:63">
      <c r="A17" s="12" t="s">
        <v>108</v>
      </c>
      <c r="B17" s="13">
        <v>16</v>
      </c>
      <c r="C17" s="12" t="s">
        <v>20</v>
      </c>
      <c r="D17" s="13">
        <v>16</v>
      </c>
      <c r="E17" s="13"/>
      <c r="F17" s="13"/>
      <c r="G17" s="12" t="s">
        <v>43</v>
      </c>
      <c r="H17" s="12">
        <v>16</v>
      </c>
      <c r="I17" s="12" t="s">
        <v>70</v>
      </c>
      <c r="J17" s="12">
        <v>16</v>
      </c>
      <c r="M17" s="12" t="s">
        <v>3</v>
      </c>
      <c r="N17" s="12">
        <v>16</v>
      </c>
      <c r="O17" s="12" t="s">
        <v>174</v>
      </c>
      <c r="P17" s="12">
        <v>16</v>
      </c>
      <c r="S17" s="12" t="s">
        <v>152</v>
      </c>
      <c r="T17" s="12">
        <v>16</v>
      </c>
      <c r="U17" s="12" t="s">
        <v>47</v>
      </c>
      <c r="V17" s="12">
        <v>16</v>
      </c>
      <c r="Y17" s="12" t="s">
        <v>57</v>
      </c>
      <c r="Z17" s="12">
        <v>16</v>
      </c>
      <c r="AA17" s="12" t="s">
        <v>60</v>
      </c>
      <c r="AB17" s="12">
        <v>16</v>
      </c>
      <c r="AD17" s="12" t="s">
        <v>170</v>
      </c>
      <c r="AE17" s="12">
        <v>16</v>
      </c>
      <c r="AG17" s="12" t="s">
        <v>19</v>
      </c>
      <c r="AH17" s="12">
        <v>16</v>
      </c>
      <c r="AJ17" s="12" t="s">
        <v>109</v>
      </c>
      <c r="AK17" s="12">
        <v>16</v>
      </c>
      <c r="AN17" s="12" t="s">
        <v>162</v>
      </c>
      <c r="AO17" s="12">
        <v>16</v>
      </c>
      <c r="AQ17" s="12" t="s">
        <v>39</v>
      </c>
      <c r="AR17" s="12">
        <v>16</v>
      </c>
      <c r="AT17" s="12" t="s">
        <v>162</v>
      </c>
      <c r="AU17" s="12">
        <v>16</v>
      </c>
      <c r="AW17" s="12" t="s">
        <v>5</v>
      </c>
      <c r="AX17" s="12">
        <v>16</v>
      </c>
      <c r="BA17" s="12" t="s">
        <v>70</v>
      </c>
      <c r="BB17" s="12">
        <v>16</v>
      </c>
      <c r="BD17" s="12" t="s">
        <v>30</v>
      </c>
      <c r="BE17" s="12">
        <v>16</v>
      </c>
      <c r="BG17" s="12" t="s">
        <v>33</v>
      </c>
      <c r="BH17" s="12">
        <v>16</v>
      </c>
      <c r="BJ17" s="12" t="s">
        <v>59</v>
      </c>
      <c r="BK17" s="12">
        <v>16</v>
      </c>
    </row>
    <row r="18" spans="1:63">
      <c r="A18" s="12" t="s">
        <v>20</v>
      </c>
      <c r="B18" s="13">
        <v>17</v>
      </c>
      <c r="C18" s="12" t="s">
        <v>110</v>
      </c>
      <c r="D18" s="13">
        <v>17</v>
      </c>
      <c r="E18" s="13"/>
      <c r="F18" s="13"/>
      <c r="G18" s="12" t="s">
        <v>27</v>
      </c>
      <c r="H18" s="12">
        <v>17</v>
      </c>
      <c r="I18" s="12" t="s">
        <v>66</v>
      </c>
      <c r="J18" s="12">
        <v>17</v>
      </c>
      <c r="M18" s="12" t="s">
        <v>53</v>
      </c>
      <c r="N18" s="12">
        <v>17</v>
      </c>
      <c r="O18" s="12" t="s">
        <v>111</v>
      </c>
      <c r="P18" s="12">
        <v>17</v>
      </c>
      <c r="S18" s="12" t="s">
        <v>76</v>
      </c>
      <c r="T18" s="12">
        <v>17</v>
      </c>
      <c r="U18" s="12" t="s">
        <v>85</v>
      </c>
      <c r="V18" s="12">
        <v>17</v>
      </c>
      <c r="Y18" s="12" t="s">
        <v>68</v>
      </c>
      <c r="Z18" s="12">
        <v>17</v>
      </c>
      <c r="AA18" s="12" t="s">
        <v>112</v>
      </c>
      <c r="AB18" s="12">
        <v>17</v>
      </c>
      <c r="AD18" s="12" t="s">
        <v>112</v>
      </c>
      <c r="AE18" s="12">
        <v>17</v>
      </c>
      <c r="AG18" s="12" t="s">
        <v>58</v>
      </c>
      <c r="AH18" s="12">
        <v>17</v>
      </c>
      <c r="AJ18" s="12" t="s">
        <v>88</v>
      </c>
      <c r="AK18" s="12">
        <v>17</v>
      </c>
      <c r="AN18" s="12" t="s">
        <v>40</v>
      </c>
      <c r="AO18" s="12">
        <v>17</v>
      </c>
      <c r="AQ18" s="12" t="s">
        <v>58</v>
      </c>
      <c r="AR18" s="12">
        <v>17</v>
      </c>
      <c r="AT18" s="12" t="s">
        <v>20</v>
      </c>
      <c r="AU18" s="12">
        <v>17</v>
      </c>
      <c r="AW18" s="12" t="s">
        <v>172</v>
      </c>
      <c r="AX18" s="12">
        <v>17</v>
      </c>
      <c r="BA18" s="12" t="s">
        <v>84</v>
      </c>
      <c r="BB18" s="12">
        <v>17</v>
      </c>
      <c r="BD18" s="12" t="s">
        <v>62</v>
      </c>
      <c r="BE18" s="12">
        <v>17</v>
      </c>
      <c r="BG18" s="12" t="s">
        <v>18</v>
      </c>
      <c r="BH18" s="12">
        <v>17</v>
      </c>
      <c r="BJ18" s="12" t="s">
        <v>79</v>
      </c>
      <c r="BK18" s="12">
        <v>17</v>
      </c>
    </row>
    <row r="19" spans="1:63">
      <c r="A19" s="12" t="s">
        <v>67</v>
      </c>
      <c r="B19" s="13">
        <v>18</v>
      </c>
      <c r="C19" s="12" t="s">
        <v>152</v>
      </c>
      <c r="D19" s="13">
        <v>18</v>
      </c>
      <c r="E19" s="13"/>
      <c r="F19" s="13"/>
      <c r="G19" s="12" t="s">
        <v>12</v>
      </c>
      <c r="H19" s="12">
        <v>18</v>
      </c>
      <c r="I19" s="12" t="s">
        <v>31</v>
      </c>
      <c r="J19" s="12">
        <v>18</v>
      </c>
      <c r="M19" s="12" t="s">
        <v>113</v>
      </c>
      <c r="N19" s="12">
        <v>18</v>
      </c>
      <c r="O19" s="12" t="s">
        <v>2</v>
      </c>
      <c r="P19" s="12">
        <v>18</v>
      </c>
      <c r="S19" s="12" t="s">
        <v>44</v>
      </c>
      <c r="T19" s="12">
        <v>18</v>
      </c>
      <c r="U19" s="12" t="s">
        <v>114</v>
      </c>
      <c r="V19" s="12">
        <v>18</v>
      </c>
      <c r="Y19" s="12" t="s">
        <v>2</v>
      </c>
      <c r="Z19" s="12">
        <v>18</v>
      </c>
      <c r="AA19" s="12" t="s">
        <v>47</v>
      </c>
      <c r="AB19" s="12">
        <v>18</v>
      </c>
      <c r="AD19" s="12" t="s">
        <v>47</v>
      </c>
      <c r="AE19" s="12">
        <v>18</v>
      </c>
      <c r="AG19" s="12" t="s">
        <v>46</v>
      </c>
      <c r="AH19" s="12">
        <v>18</v>
      </c>
      <c r="AJ19" s="12" t="s">
        <v>115</v>
      </c>
      <c r="AK19" s="12">
        <v>18</v>
      </c>
      <c r="AN19" s="12" t="s">
        <v>55</v>
      </c>
      <c r="AO19" s="12">
        <v>18</v>
      </c>
      <c r="AQ19" s="12" t="s">
        <v>25</v>
      </c>
      <c r="AR19" s="12">
        <v>18</v>
      </c>
      <c r="AT19" s="12" t="s">
        <v>110</v>
      </c>
      <c r="AU19" s="12">
        <v>18</v>
      </c>
      <c r="AW19" s="12" t="s">
        <v>58</v>
      </c>
      <c r="AX19" s="12">
        <v>18</v>
      </c>
      <c r="BA19" s="12" t="s">
        <v>59</v>
      </c>
      <c r="BB19" s="12">
        <v>18</v>
      </c>
      <c r="BD19" s="12" t="s">
        <v>158</v>
      </c>
      <c r="BE19" s="12">
        <v>18</v>
      </c>
      <c r="BG19" s="12" t="s">
        <v>40</v>
      </c>
      <c r="BH19" s="12">
        <v>18</v>
      </c>
      <c r="BJ19" s="12" t="s">
        <v>27</v>
      </c>
      <c r="BK19" s="12">
        <v>18</v>
      </c>
    </row>
    <row r="20" spans="1:63">
      <c r="A20" s="12" t="s">
        <v>116</v>
      </c>
      <c r="B20" s="13">
        <v>19</v>
      </c>
      <c r="C20" s="12" t="s">
        <v>66</v>
      </c>
      <c r="D20" s="13">
        <v>19</v>
      </c>
      <c r="E20" s="13"/>
      <c r="F20" s="13"/>
      <c r="G20" s="12" t="s">
        <v>77</v>
      </c>
      <c r="H20" s="12">
        <v>19</v>
      </c>
      <c r="I20" s="12" t="s">
        <v>79</v>
      </c>
      <c r="J20" s="12">
        <v>19</v>
      </c>
      <c r="M20" s="12" t="s">
        <v>75</v>
      </c>
      <c r="N20" s="12">
        <v>19</v>
      </c>
      <c r="O20" s="12" t="s">
        <v>28</v>
      </c>
      <c r="P20" s="12">
        <v>19</v>
      </c>
      <c r="S20" s="12" t="s">
        <v>117</v>
      </c>
      <c r="T20" s="12">
        <v>19</v>
      </c>
      <c r="U20" s="12" t="s">
        <v>65</v>
      </c>
      <c r="V20" s="12">
        <v>19</v>
      </c>
      <c r="Y20" s="12" t="s">
        <v>99</v>
      </c>
      <c r="Z20" s="12">
        <v>19</v>
      </c>
      <c r="AA20" s="12" t="s">
        <v>3</v>
      </c>
      <c r="AB20" s="12">
        <v>19</v>
      </c>
      <c r="AD20" s="12" t="s">
        <v>3</v>
      </c>
      <c r="AE20" s="12">
        <v>19</v>
      </c>
      <c r="AG20" s="12" t="s">
        <v>35</v>
      </c>
      <c r="AH20" s="12">
        <v>19</v>
      </c>
      <c r="AJ20" s="12" t="s">
        <v>118</v>
      </c>
      <c r="AK20" s="12">
        <v>19</v>
      </c>
      <c r="AN20" s="12" t="s">
        <v>60</v>
      </c>
      <c r="AO20" s="12">
        <v>19</v>
      </c>
      <c r="AQ20" s="12" t="s">
        <v>65</v>
      </c>
      <c r="AR20" s="12">
        <v>19</v>
      </c>
      <c r="AT20" s="12" t="s">
        <v>7</v>
      </c>
      <c r="AU20" s="12">
        <v>19</v>
      </c>
      <c r="AW20" s="12" t="s">
        <v>73</v>
      </c>
      <c r="AX20" s="12">
        <v>19</v>
      </c>
      <c r="BA20" s="12" t="s">
        <v>152</v>
      </c>
      <c r="BB20" s="12">
        <v>19</v>
      </c>
      <c r="BD20" s="12" t="s">
        <v>82</v>
      </c>
      <c r="BE20" s="12">
        <v>19</v>
      </c>
      <c r="BG20" s="12" t="s">
        <v>106</v>
      </c>
      <c r="BH20" s="12">
        <v>19</v>
      </c>
      <c r="BJ20" s="12" t="s">
        <v>157</v>
      </c>
      <c r="BK20" s="12">
        <v>19</v>
      </c>
    </row>
    <row r="21" spans="1:63">
      <c r="A21" s="12" t="s">
        <v>70</v>
      </c>
      <c r="B21" s="13">
        <v>20</v>
      </c>
      <c r="C21" s="12" t="s">
        <v>4</v>
      </c>
      <c r="D21" s="13">
        <v>20</v>
      </c>
      <c r="E21" s="13"/>
      <c r="F21" s="13"/>
      <c r="G21" s="12" t="s">
        <v>22</v>
      </c>
      <c r="H21" s="12">
        <v>20</v>
      </c>
      <c r="I21" s="12" t="s">
        <v>26</v>
      </c>
      <c r="J21" s="12">
        <v>20</v>
      </c>
      <c r="M21" s="12" t="s">
        <v>52</v>
      </c>
      <c r="N21" s="12">
        <v>20</v>
      </c>
      <c r="O21" s="12" t="s">
        <v>112</v>
      </c>
      <c r="P21" s="12">
        <v>20</v>
      </c>
      <c r="S21" s="12" t="s">
        <v>27</v>
      </c>
      <c r="T21" s="12">
        <v>20</v>
      </c>
      <c r="U21" s="12" t="s">
        <v>107</v>
      </c>
      <c r="V21" s="12">
        <v>20</v>
      </c>
      <c r="Y21" s="12" t="s">
        <v>81</v>
      </c>
      <c r="Z21" s="12">
        <v>20</v>
      </c>
      <c r="AA21" s="12" t="s">
        <v>171</v>
      </c>
      <c r="AB21" s="12">
        <v>20</v>
      </c>
      <c r="AD21" s="12" t="s">
        <v>171</v>
      </c>
      <c r="AE21" s="12">
        <v>20</v>
      </c>
      <c r="AG21" s="12" t="s">
        <v>88</v>
      </c>
      <c r="AH21" s="12">
        <v>20</v>
      </c>
      <c r="AJ21" s="12" t="s">
        <v>36</v>
      </c>
      <c r="AK21" s="12">
        <v>20</v>
      </c>
      <c r="AN21" s="12" t="s">
        <v>94</v>
      </c>
      <c r="AO21" s="12">
        <v>20</v>
      </c>
      <c r="AQ21" s="12" t="s">
        <v>28</v>
      </c>
      <c r="AR21" s="12">
        <v>20</v>
      </c>
      <c r="AT21" s="12" t="s">
        <v>27</v>
      </c>
      <c r="AU21" s="12">
        <v>20</v>
      </c>
      <c r="AW21" s="12" t="s">
        <v>87</v>
      </c>
      <c r="AX21" s="12">
        <v>20</v>
      </c>
      <c r="BA21" s="12" t="s">
        <v>119</v>
      </c>
      <c r="BB21" s="12">
        <v>20</v>
      </c>
      <c r="BD21" s="12" t="s">
        <v>155</v>
      </c>
      <c r="BE21" s="12">
        <v>20</v>
      </c>
      <c r="BG21" s="12" t="s">
        <v>28</v>
      </c>
      <c r="BH21" s="12">
        <v>20</v>
      </c>
      <c r="BJ21" s="12" t="s">
        <v>108</v>
      </c>
      <c r="BK21" s="12">
        <v>20</v>
      </c>
    </row>
    <row r="22" spans="1:63">
      <c r="A22" s="12" t="s">
        <v>43</v>
      </c>
      <c r="B22" s="13">
        <v>21</v>
      </c>
      <c r="C22" s="12" t="s">
        <v>55</v>
      </c>
      <c r="D22" s="13">
        <v>21</v>
      </c>
      <c r="E22" s="13"/>
      <c r="F22" s="13"/>
      <c r="G22" s="12" t="s">
        <v>52</v>
      </c>
      <c r="H22" s="12">
        <v>21</v>
      </c>
      <c r="I22" s="12" t="s">
        <v>152</v>
      </c>
      <c r="J22" s="12">
        <v>21</v>
      </c>
      <c r="M22" s="12" t="s">
        <v>44</v>
      </c>
      <c r="N22" s="12">
        <v>21</v>
      </c>
      <c r="O22" s="12" t="s">
        <v>168</v>
      </c>
      <c r="P22" s="12">
        <v>21</v>
      </c>
      <c r="S22" s="12" t="s">
        <v>12</v>
      </c>
      <c r="T22" s="12">
        <v>21</v>
      </c>
      <c r="U22" s="12" t="s">
        <v>87</v>
      </c>
      <c r="V22" s="12">
        <v>21</v>
      </c>
      <c r="Y22" s="12" t="s">
        <v>149</v>
      </c>
      <c r="Z22" s="12">
        <v>21</v>
      </c>
      <c r="AA22" s="12" t="s">
        <v>151</v>
      </c>
      <c r="AB22" s="12">
        <v>21</v>
      </c>
      <c r="AD22" s="12" t="s">
        <v>168</v>
      </c>
      <c r="AE22" s="12">
        <v>21</v>
      </c>
      <c r="AG22" s="12" t="s">
        <v>115</v>
      </c>
      <c r="AH22" s="12">
        <v>21</v>
      </c>
      <c r="AJ22" s="12" t="s">
        <v>44</v>
      </c>
      <c r="AK22" s="12">
        <v>21</v>
      </c>
      <c r="AN22" s="12" t="s">
        <v>120</v>
      </c>
      <c r="AO22" s="12">
        <v>21</v>
      </c>
      <c r="AQ22" s="12" t="s">
        <v>43</v>
      </c>
      <c r="AR22" s="12">
        <v>21</v>
      </c>
      <c r="AT22" s="12" t="s">
        <v>85</v>
      </c>
      <c r="AU22" s="12">
        <v>21</v>
      </c>
      <c r="AW22" s="12" t="s">
        <v>83</v>
      </c>
      <c r="AX22" s="12">
        <v>21</v>
      </c>
      <c r="BA22" s="12" t="s">
        <v>82</v>
      </c>
      <c r="BB22" s="12">
        <v>21</v>
      </c>
      <c r="BD22" s="12" t="s">
        <v>172</v>
      </c>
      <c r="BE22" s="12">
        <v>21</v>
      </c>
      <c r="BG22" s="12" t="s">
        <v>87</v>
      </c>
      <c r="BH22" s="12">
        <v>21</v>
      </c>
      <c r="BJ22" s="12" t="s">
        <v>61</v>
      </c>
      <c r="BK22" s="12">
        <v>21</v>
      </c>
    </row>
    <row r="23" spans="1:63">
      <c r="A23" s="12" t="s">
        <v>71</v>
      </c>
      <c r="B23" s="13">
        <v>22</v>
      </c>
      <c r="C23" s="12" t="s">
        <v>43</v>
      </c>
      <c r="D23" s="13">
        <v>22</v>
      </c>
      <c r="E23" s="13"/>
      <c r="F23" s="13"/>
      <c r="G23" s="12" t="s">
        <v>91</v>
      </c>
      <c r="H23" s="12">
        <v>22</v>
      </c>
      <c r="I23" s="12" t="s">
        <v>84</v>
      </c>
      <c r="J23" s="12">
        <v>22</v>
      </c>
      <c r="M23" s="12" t="s">
        <v>47</v>
      </c>
      <c r="N23" s="12">
        <v>22</v>
      </c>
      <c r="O23" s="12" t="s">
        <v>35</v>
      </c>
      <c r="P23" s="12">
        <v>22</v>
      </c>
      <c r="S23" s="12" t="s">
        <v>79</v>
      </c>
      <c r="T23" s="12">
        <v>22</v>
      </c>
      <c r="U23" s="12" t="s">
        <v>9</v>
      </c>
      <c r="V23" s="12">
        <v>22</v>
      </c>
      <c r="Y23" s="12" t="s">
        <v>49</v>
      </c>
      <c r="Z23" s="12">
        <v>22</v>
      </c>
      <c r="AA23" s="12" t="s">
        <v>168</v>
      </c>
      <c r="AB23" s="12">
        <v>22</v>
      </c>
      <c r="AD23" s="12" t="s">
        <v>151</v>
      </c>
      <c r="AE23" s="12">
        <v>22</v>
      </c>
      <c r="AG23" s="12" t="s">
        <v>41</v>
      </c>
      <c r="AH23" s="12">
        <v>22</v>
      </c>
      <c r="AJ23" s="12" t="s">
        <v>105</v>
      </c>
      <c r="AK23" s="12">
        <v>22</v>
      </c>
      <c r="AN23" s="12" t="s">
        <v>61</v>
      </c>
      <c r="AO23" s="12">
        <v>22</v>
      </c>
      <c r="AQ23" s="12" t="s">
        <v>79</v>
      </c>
      <c r="AR23" s="12">
        <v>22</v>
      </c>
      <c r="AT23" s="12" t="s">
        <v>105</v>
      </c>
      <c r="AU23" s="12">
        <v>22</v>
      </c>
      <c r="AW23" s="12" t="s">
        <v>93</v>
      </c>
      <c r="AX23" s="12">
        <v>22</v>
      </c>
      <c r="BA23" s="12" t="s">
        <v>67</v>
      </c>
      <c r="BB23" s="12">
        <v>22</v>
      </c>
      <c r="BD23" s="12" t="s">
        <v>54</v>
      </c>
      <c r="BE23" s="12">
        <v>22</v>
      </c>
      <c r="BG23" s="12" t="s">
        <v>90</v>
      </c>
      <c r="BH23" s="12">
        <v>22</v>
      </c>
      <c r="BJ23" s="12" t="s">
        <v>121</v>
      </c>
      <c r="BK23" s="12">
        <v>22</v>
      </c>
    </row>
    <row r="24" spans="1:63">
      <c r="A24" s="12" t="s">
        <v>122</v>
      </c>
      <c r="B24" s="13">
        <v>23</v>
      </c>
      <c r="C24" s="12" t="s">
        <v>171</v>
      </c>
      <c r="D24" s="13">
        <v>23</v>
      </c>
      <c r="E24" s="13"/>
      <c r="F24" s="13"/>
      <c r="G24" s="12" t="s">
        <v>32</v>
      </c>
      <c r="H24" s="12">
        <v>23</v>
      </c>
      <c r="I24" s="12" t="s">
        <v>96</v>
      </c>
      <c r="J24" s="12">
        <v>23</v>
      </c>
      <c r="M24" s="12" t="s">
        <v>156</v>
      </c>
      <c r="N24" s="12">
        <v>23</v>
      </c>
      <c r="O24" s="12" t="s">
        <v>159</v>
      </c>
      <c r="P24" s="12">
        <v>23</v>
      </c>
      <c r="S24" s="12" t="s">
        <v>6</v>
      </c>
      <c r="T24" s="12">
        <v>23</v>
      </c>
      <c r="U24" s="12" t="s">
        <v>48</v>
      </c>
      <c r="V24" s="12">
        <v>23</v>
      </c>
      <c r="Y24" s="12" t="s">
        <v>82</v>
      </c>
      <c r="Z24" s="12">
        <v>23</v>
      </c>
      <c r="AA24" s="12" t="s">
        <v>7</v>
      </c>
      <c r="AB24" s="12">
        <v>23</v>
      </c>
      <c r="AD24" s="12" t="s">
        <v>7</v>
      </c>
      <c r="AE24" s="12">
        <v>23</v>
      </c>
      <c r="AG24" s="12" t="s">
        <v>36</v>
      </c>
      <c r="AH24" s="12">
        <v>23</v>
      </c>
      <c r="AJ24" s="12" t="s">
        <v>99</v>
      </c>
      <c r="AK24" s="12">
        <v>23</v>
      </c>
      <c r="AN24" s="12" t="s">
        <v>68</v>
      </c>
      <c r="AO24" s="12">
        <v>23</v>
      </c>
      <c r="AQ24" s="12" t="s">
        <v>24</v>
      </c>
      <c r="AR24" s="12">
        <v>23</v>
      </c>
      <c r="AT24" s="12" t="s">
        <v>29</v>
      </c>
      <c r="AU24" s="12">
        <v>23</v>
      </c>
      <c r="AW24" s="12" t="s">
        <v>46</v>
      </c>
      <c r="AX24" s="12">
        <v>23</v>
      </c>
      <c r="BA24" s="12" t="s">
        <v>62</v>
      </c>
      <c r="BB24" s="12">
        <v>23</v>
      </c>
      <c r="BD24" s="12" t="s">
        <v>20</v>
      </c>
      <c r="BE24" s="12">
        <v>23</v>
      </c>
      <c r="BG24" s="12" t="s">
        <v>19</v>
      </c>
      <c r="BH24" s="12">
        <v>23</v>
      </c>
      <c r="BJ24" s="12" t="s">
        <v>82</v>
      </c>
      <c r="BK24" s="12">
        <v>23</v>
      </c>
    </row>
    <row r="25" spans="1:63">
      <c r="A25" s="12" t="s">
        <v>76</v>
      </c>
      <c r="B25" s="13">
        <v>24</v>
      </c>
      <c r="C25" s="12" t="s">
        <v>123</v>
      </c>
      <c r="D25" s="13">
        <v>24</v>
      </c>
      <c r="E25" s="13"/>
      <c r="F25" s="13"/>
      <c r="G25" s="12" t="s">
        <v>160</v>
      </c>
      <c r="H25" s="12">
        <v>24</v>
      </c>
      <c r="I25" s="12" t="s">
        <v>112</v>
      </c>
      <c r="J25" s="12">
        <v>24</v>
      </c>
      <c r="M25" s="12" t="s">
        <v>84</v>
      </c>
      <c r="N25" s="12">
        <v>24</v>
      </c>
      <c r="O25" s="12" t="s">
        <v>87</v>
      </c>
      <c r="P25" s="12">
        <v>24</v>
      </c>
      <c r="S25" s="12" t="s">
        <v>3</v>
      </c>
      <c r="T25" s="12">
        <v>24</v>
      </c>
      <c r="U25" s="12" t="s">
        <v>171</v>
      </c>
      <c r="V25" s="12">
        <v>24</v>
      </c>
      <c r="Y25" s="12" t="s">
        <v>43</v>
      </c>
      <c r="Z25" s="12">
        <v>24</v>
      </c>
      <c r="AA25" s="12" t="s">
        <v>95</v>
      </c>
      <c r="AB25" s="12">
        <v>24</v>
      </c>
      <c r="AD25" s="12" t="s">
        <v>95</v>
      </c>
      <c r="AE25" s="12">
        <v>24</v>
      </c>
      <c r="AG25" s="12" t="s">
        <v>118</v>
      </c>
      <c r="AH25" s="12">
        <v>24</v>
      </c>
      <c r="AJ25" s="12" t="s">
        <v>80</v>
      </c>
      <c r="AK25" s="12">
        <v>24</v>
      </c>
      <c r="AN25" s="12" t="s">
        <v>10</v>
      </c>
      <c r="AO25" s="12">
        <v>24</v>
      </c>
      <c r="AQ25" s="12" t="s">
        <v>52</v>
      </c>
      <c r="AR25" s="12">
        <v>24</v>
      </c>
      <c r="AT25" s="12" t="s">
        <v>62</v>
      </c>
      <c r="AU25" s="12">
        <v>24</v>
      </c>
      <c r="AW25" s="12" t="s">
        <v>152</v>
      </c>
      <c r="AX25" s="12">
        <v>24</v>
      </c>
      <c r="BA25" s="12" t="s">
        <v>107</v>
      </c>
      <c r="BB25" s="12">
        <v>24</v>
      </c>
      <c r="BD25" s="12" t="s">
        <v>18</v>
      </c>
      <c r="BE25" s="12">
        <v>24</v>
      </c>
      <c r="BG25" s="12" t="s">
        <v>85</v>
      </c>
      <c r="BH25" s="12">
        <v>24</v>
      </c>
      <c r="BJ25" s="12" t="s">
        <v>66</v>
      </c>
      <c r="BK25" s="12">
        <v>24</v>
      </c>
    </row>
    <row r="26" spans="1:63">
      <c r="A26" s="12" t="s">
        <v>62</v>
      </c>
      <c r="B26" s="13">
        <v>25</v>
      </c>
      <c r="C26" s="12" t="s">
        <v>33</v>
      </c>
      <c r="D26" s="13">
        <v>25</v>
      </c>
      <c r="E26" s="13"/>
      <c r="F26" s="13"/>
      <c r="G26" s="12" t="s">
        <v>20</v>
      </c>
      <c r="H26" s="12">
        <v>25</v>
      </c>
      <c r="I26" s="12" t="s">
        <v>15</v>
      </c>
      <c r="J26" s="12">
        <v>25</v>
      </c>
      <c r="M26" s="12" t="s">
        <v>124</v>
      </c>
      <c r="N26" s="12">
        <v>25</v>
      </c>
      <c r="O26" s="12" t="s">
        <v>20</v>
      </c>
      <c r="P26" s="12">
        <v>25</v>
      </c>
      <c r="S26" s="12" t="s">
        <v>74</v>
      </c>
      <c r="T26" s="12">
        <v>25</v>
      </c>
      <c r="U26" s="12" t="s">
        <v>170</v>
      </c>
      <c r="V26" s="12">
        <v>25</v>
      </c>
      <c r="Y26" s="12" t="s">
        <v>83</v>
      </c>
      <c r="Z26" s="12">
        <v>25</v>
      </c>
      <c r="AA26" s="12" t="s">
        <v>106</v>
      </c>
      <c r="AB26" s="12">
        <v>25</v>
      </c>
      <c r="AD26" s="12" t="s">
        <v>34</v>
      </c>
      <c r="AE26" s="12">
        <v>25</v>
      </c>
      <c r="AG26" s="12" t="s">
        <v>11</v>
      </c>
      <c r="AH26" s="12">
        <v>25</v>
      </c>
      <c r="AJ26" s="12" t="s">
        <v>41</v>
      </c>
      <c r="AK26" s="12">
        <v>25</v>
      </c>
      <c r="AN26" s="12" t="s">
        <v>157</v>
      </c>
      <c r="AO26" s="12">
        <v>25</v>
      </c>
      <c r="AQ26" s="12" t="s">
        <v>19</v>
      </c>
      <c r="AR26" s="12">
        <v>25</v>
      </c>
      <c r="AT26" s="12" t="s">
        <v>120</v>
      </c>
      <c r="AU26" s="12">
        <v>25</v>
      </c>
      <c r="AW26" s="12" t="s">
        <v>125</v>
      </c>
      <c r="AX26" s="12">
        <v>25</v>
      </c>
      <c r="BA26" s="12" t="s">
        <v>157</v>
      </c>
      <c r="BB26" s="12">
        <v>25</v>
      </c>
      <c r="BD26" s="12" t="s">
        <v>41</v>
      </c>
      <c r="BE26" s="12">
        <v>25</v>
      </c>
      <c r="BG26" s="12" t="s">
        <v>74</v>
      </c>
      <c r="BH26" s="12">
        <v>25</v>
      </c>
      <c r="BJ26" s="12" t="s">
        <v>94</v>
      </c>
      <c r="BK26" s="12">
        <v>25</v>
      </c>
    </row>
    <row r="27" spans="1:63">
      <c r="A27" s="12" t="s">
        <v>73</v>
      </c>
      <c r="B27" s="13">
        <v>26</v>
      </c>
      <c r="C27" s="12" t="s">
        <v>164</v>
      </c>
      <c r="D27" s="13">
        <v>26</v>
      </c>
      <c r="E27" s="13"/>
      <c r="F27" s="13"/>
      <c r="G27" s="12" t="s">
        <v>117</v>
      </c>
      <c r="H27" s="12">
        <v>26</v>
      </c>
      <c r="I27" s="12" t="s">
        <v>88</v>
      </c>
      <c r="J27" s="12">
        <v>26</v>
      </c>
      <c r="M27" s="12" t="s">
        <v>79</v>
      </c>
      <c r="N27" s="12">
        <v>26</v>
      </c>
      <c r="O27" s="12" t="s">
        <v>94</v>
      </c>
      <c r="P27" s="12">
        <v>26</v>
      </c>
      <c r="S27" s="12" t="s">
        <v>28</v>
      </c>
      <c r="T27" s="12">
        <v>26</v>
      </c>
      <c r="U27" s="12" t="s">
        <v>90</v>
      </c>
      <c r="V27" s="12">
        <v>26</v>
      </c>
      <c r="Y27" s="12" t="s">
        <v>150</v>
      </c>
      <c r="Z27" s="12">
        <v>26</v>
      </c>
      <c r="AA27" s="12" t="s">
        <v>34</v>
      </c>
      <c r="AB27" s="12">
        <v>26</v>
      </c>
      <c r="AD27" s="12" t="s">
        <v>106</v>
      </c>
      <c r="AE27" s="12">
        <v>26</v>
      </c>
      <c r="AG27" s="12" t="s">
        <v>3</v>
      </c>
      <c r="AH27" s="12">
        <v>26</v>
      </c>
      <c r="AJ27" s="12" t="s">
        <v>3</v>
      </c>
      <c r="AK27" s="12">
        <v>26</v>
      </c>
      <c r="AN27" s="12" t="s">
        <v>77</v>
      </c>
      <c r="AO27" s="12">
        <v>26</v>
      </c>
      <c r="AQ27" s="12" t="s">
        <v>10</v>
      </c>
      <c r="AR27" s="12">
        <v>26</v>
      </c>
      <c r="AT27" s="12" t="s">
        <v>9</v>
      </c>
      <c r="AU27" s="12">
        <v>26</v>
      </c>
      <c r="AW27" s="12" t="s">
        <v>117</v>
      </c>
      <c r="AX27" s="12">
        <v>26</v>
      </c>
      <c r="BA27" s="12" t="s">
        <v>4</v>
      </c>
      <c r="BB27" s="12">
        <v>26</v>
      </c>
      <c r="BD27" s="12" t="s">
        <v>151</v>
      </c>
      <c r="BE27" s="12">
        <v>26</v>
      </c>
      <c r="BG27" s="12" t="s">
        <v>30</v>
      </c>
      <c r="BH27" s="12">
        <v>26</v>
      </c>
      <c r="BJ27" s="12" t="s">
        <v>159</v>
      </c>
      <c r="BK27" s="12">
        <v>26</v>
      </c>
    </row>
    <row r="28" spans="1:63">
      <c r="A28" s="12" t="s">
        <v>77</v>
      </c>
      <c r="B28" s="13">
        <v>27</v>
      </c>
      <c r="C28" s="12" t="s">
        <v>73</v>
      </c>
      <c r="D28" s="13">
        <v>27</v>
      </c>
      <c r="E28" s="13"/>
      <c r="F28" s="13"/>
      <c r="G28" s="12" t="s">
        <v>8</v>
      </c>
      <c r="H28" s="12">
        <v>27</v>
      </c>
      <c r="I28" s="12" t="s">
        <v>9</v>
      </c>
      <c r="J28" s="12">
        <v>27</v>
      </c>
      <c r="M28" s="12" t="s">
        <v>91</v>
      </c>
      <c r="N28" s="12">
        <v>27</v>
      </c>
      <c r="O28" s="12" t="s">
        <v>79</v>
      </c>
      <c r="P28" s="12">
        <v>27</v>
      </c>
      <c r="S28" s="12" t="s">
        <v>15</v>
      </c>
      <c r="T28" s="12">
        <v>27</v>
      </c>
      <c r="U28" s="12" t="s">
        <v>26</v>
      </c>
      <c r="V28" s="12">
        <v>27</v>
      </c>
      <c r="Y28" s="12" t="s">
        <v>166</v>
      </c>
      <c r="Z28" s="12">
        <v>27</v>
      </c>
      <c r="AA28" s="12" t="s">
        <v>27</v>
      </c>
      <c r="AB28" s="12">
        <v>27</v>
      </c>
      <c r="AD28" s="12" t="s">
        <v>4</v>
      </c>
      <c r="AE28" s="12">
        <v>27</v>
      </c>
      <c r="AG28" s="12" t="s">
        <v>109</v>
      </c>
      <c r="AH28" s="12">
        <v>27</v>
      </c>
      <c r="AJ28" s="12" t="s">
        <v>74</v>
      </c>
      <c r="AK28" s="12">
        <v>27</v>
      </c>
      <c r="AN28" s="12" t="s">
        <v>171</v>
      </c>
      <c r="AO28" s="12">
        <v>27</v>
      </c>
      <c r="AQ28" s="12" t="s">
        <v>77</v>
      </c>
      <c r="AR28" s="12">
        <v>27</v>
      </c>
      <c r="AT28" s="12" t="s">
        <v>42</v>
      </c>
      <c r="AU28" s="12">
        <v>27</v>
      </c>
      <c r="AW28" s="12" t="s">
        <v>25</v>
      </c>
      <c r="AX28" s="12">
        <v>27</v>
      </c>
      <c r="BA28" s="12" t="s">
        <v>2</v>
      </c>
      <c r="BB28" s="12">
        <v>27</v>
      </c>
      <c r="BD28" s="12" t="s">
        <v>126</v>
      </c>
      <c r="BE28" s="12">
        <v>27</v>
      </c>
      <c r="BG28" s="12" t="s">
        <v>117</v>
      </c>
      <c r="BH28" s="12">
        <v>27</v>
      </c>
      <c r="BJ28" s="12" t="s">
        <v>126</v>
      </c>
      <c r="BK28" s="12">
        <v>27</v>
      </c>
    </row>
    <row r="29" spans="1:63">
      <c r="A29" s="12" t="s">
        <v>49</v>
      </c>
      <c r="B29" s="13">
        <v>28</v>
      </c>
      <c r="C29" s="12" t="s">
        <v>64</v>
      </c>
      <c r="D29" s="13">
        <v>28</v>
      </c>
      <c r="E29" s="13"/>
      <c r="F29" s="13"/>
      <c r="G29" s="12" t="s">
        <v>83</v>
      </c>
      <c r="H29" s="12">
        <v>28</v>
      </c>
      <c r="I29" s="12" t="s">
        <v>95</v>
      </c>
      <c r="J29" s="12">
        <v>28</v>
      </c>
      <c r="M29" s="12" t="s">
        <v>71</v>
      </c>
      <c r="N29" s="12">
        <v>28</v>
      </c>
      <c r="O29" s="12" t="s">
        <v>7</v>
      </c>
      <c r="P29" s="12">
        <v>28</v>
      </c>
      <c r="S29" s="12" t="s">
        <v>107</v>
      </c>
      <c r="T29" s="12">
        <v>28</v>
      </c>
      <c r="U29" s="12" t="s">
        <v>77</v>
      </c>
      <c r="V29" s="12">
        <v>28</v>
      </c>
      <c r="Y29" s="12" t="s">
        <v>90</v>
      </c>
      <c r="Z29" s="12">
        <v>28</v>
      </c>
      <c r="AA29" s="12" t="s">
        <v>4</v>
      </c>
      <c r="AB29" s="12">
        <v>28</v>
      </c>
      <c r="AD29" s="12" t="s">
        <v>27</v>
      </c>
      <c r="AE29" s="12">
        <v>28</v>
      </c>
      <c r="AG29" s="12" t="s">
        <v>99</v>
      </c>
      <c r="AH29" s="12">
        <v>28</v>
      </c>
      <c r="AJ29" s="12" t="s">
        <v>22</v>
      </c>
      <c r="AK29" s="12">
        <v>28</v>
      </c>
      <c r="AN29" s="12" t="s">
        <v>170</v>
      </c>
      <c r="AO29" s="12">
        <v>28</v>
      </c>
      <c r="AQ29" s="12" t="s">
        <v>127</v>
      </c>
      <c r="AR29" s="12">
        <v>28</v>
      </c>
      <c r="AT29" s="12" t="s">
        <v>152</v>
      </c>
      <c r="AU29" s="12">
        <v>28</v>
      </c>
      <c r="AW29" s="12" t="s">
        <v>171</v>
      </c>
      <c r="AX29" s="12">
        <v>28</v>
      </c>
      <c r="BA29" s="12" t="s">
        <v>31</v>
      </c>
      <c r="BB29" s="12">
        <v>28</v>
      </c>
      <c r="BD29" s="12" t="s">
        <v>128</v>
      </c>
      <c r="BE29" s="12">
        <v>28</v>
      </c>
      <c r="BG29" s="12" t="s">
        <v>84</v>
      </c>
      <c r="BH29" s="12">
        <v>28</v>
      </c>
      <c r="BJ29" s="12" t="s">
        <v>154</v>
      </c>
      <c r="BK29" s="12">
        <v>28</v>
      </c>
    </row>
    <row r="30" spans="1:63">
      <c r="A30" s="12" t="s">
        <v>152</v>
      </c>
      <c r="B30" s="13">
        <v>29</v>
      </c>
      <c r="C30" s="12" t="s">
        <v>41</v>
      </c>
      <c r="D30" s="13">
        <v>29</v>
      </c>
      <c r="E30" s="13"/>
      <c r="F30" s="13"/>
      <c r="G30" s="12" t="s">
        <v>159</v>
      </c>
      <c r="H30" s="12">
        <v>29</v>
      </c>
      <c r="I30" s="12" t="s">
        <v>20</v>
      </c>
      <c r="J30" s="12">
        <v>29</v>
      </c>
      <c r="M30" s="12" t="s">
        <v>116</v>
      </c>
      <c r="N30" s="12">
        <v>29</v>
      </c>
      <c r="O30" s="12" t="s">
        <v>82</v>
      </c>
      <c r="P30" s="12">
        <v>29</v>
      </c>
      <c r="S30" s="12" t="s">
        <v>75</v>
      </c>
      <c r="T30" s="12">
        <v>29</v>
      </c>
      <c r="U30" s="12" t="s">
        <v>51</v>
      </c>
      <c r="V30" s="12">
        <v>29</v>
      </c>
      <c r="Y30" s="12" t="s">
        <v>31</v>
      </c>
      <c r="Z30" s="12">
        <v>29</v>
      </c>
      <c r="AA30" s="12" t="s">
        <v>72</v>
      </c>
      <c r="AB30" s="12">
        <v>29</v>
      </c>
      <c r="AD30" s="12" t="s">
        <v>72</v>
      </c>
      <c r="AE30" s="12">
        <v>29</v>
      </c>
      <c r="AN30" s="12" t="s">
        <v>36</v>
      </c>
      <c r="AO30" s="12">
        <v>29</v>
      </c>
      <c r="AQ30" s="12" t="s">
        <v>128</v>
      </c>
      <c r="AR30" s="12">
        <v>29</v>
      </c>
      <c r="AT30" s="12" t="s">
        <v>163</v>
      </c>
      <c r="AU30" s="12">
        <v>29</v>
      </c>
      <c r="AW30" s="12" t="s">
        <v>74</v>
      </c>
      <c r="AX30" s="12">
        <v>29</v>
      </c>
      <c r="BA30" s="12" t="s">
        <v>65</v>
      </c>
      <c r="BB30" s="12">
        <v>29</v>
      </c>
      <c r="BD30" s="12" t="s">
        <v>31</v>
      </c>
      <c r="BE30" s="12">
        <v>29</v>
      </c>
      <c r="BG30" s="12" t="s">
        <v>62</v>
      </c>
      <c r="BH30" s="12">
        <v>29</v>
      </c>
      <c r="BJ30" s="12" t="s">
        <v>109</v>
      </c>
      <c r="BK30" s="12">
        <v>29</v>
      </c>
    </row>
    <row r="31" spans="1:63">
      <c r="A31" s="12" t="s">
        <v>17</v>
      </c>
      <c r="B31" s="13">
        <v>30</v>
      </c>
      <c r="C31" s="12" t="s">
        <v>79</v>
      </c>
      <c r="D31" s="13">
        <v>30</v>
      </c>
      <c r="E31" s="13"/>
      <c r="F31" s="13"/>
      <c r="G31" s="12" t="s">
        <v>75</v>
      </c>
      <c r="H31" s="12">
        <v>30</v>
      </c>
      <c r="I31" s="12" t="s">
        <v>35</v>
      </c>
      <c r="J31" s="12">
        <v>30</v>
      </c>
      <c r="M31" s="12" t="s">
        <v>95</v>
      </c>
      <c r="N31" s="12">
        <v>30</v>
      </c>
      <c r="O31" s="12" t="s">
        <v>64</v>
      </c>
      <c r="P31" s="12">
        <v>30</v>
      </c>
      <c r="S31" s="12" t="s">
        <v>113</v>
      </c>
      <c r="T31" s="12">
        <v>30</v>
      </c>
      <c r="U31" s="12" t="s">
        <v>61</v>
      </c>
      <c r="V31" s="12">
        <v>30</v>
      </c>
      <c r="Y31" s="12" t="s">
        <v>39</v>
      </c>
      <c r="Z31" s="12">
        <v>30</v>
      </c>
      <c r="AA31" s="12" t="s">
        <v>158</v>
      </c>
      <c r="AB31" s="12">
        <v>30</v>
      </c>
      <c r="AD31" s="12" t="s">
        <v>158</v>
      </c>
      <c r="AE31" s="12">
        <v>30</v>
      </c>
      <c r="AN31" s="12" t="s">
        <v>124</v>
      </c>
      <c r="AO31" s="12">
        <v>30</v>
      </c>
      <c r="AQ31" s="12" t="s">
        <v>48</v>
      </c>
      <c r="AR31" s="12">
        <v>30</v>
      </c>
      <c r="AT31" s="12" t="s">
        <v>101</v>
      </c>
      <c r="AU31" s="12">
        <v>30</v>
      </c>
      <c r="AW31" s="12" t="s">
        <v>54</v>
      </c>
      <c r="AX31" s="12">
        <v>30</v>
      </c>
      <c r="BA31" s="12" t="s">
        <v>117</v>
      </c>
      <c r="BB31" s="12">
        <v>30</v>
      </c>
      <c r="BD31" s="12" t="s">
        <v>25</v>
      </c>
      <c r="BE31" s="12">
        <v>30</v>
      </c>
      <c r="BG31" s="12" t="s">
        <v>59</v>
      </c>
      <c r="BH31" s="12">
        <v>30</v>
      </c>
      <c r="BJ31" s="12" t="s">
        <v>41</v>
      </c>
      <c r="BK31" s="12">
        <v>30</v>
      </c>
    </row>
    <row r="32" spans="1:63">
      <c r="A32" s="12" t="s">
        <v>91</v>
      </c>
      <c r="B32" s="13">
        <v>31</v>
      </c>
      <c r="C32" s="12" t="s">
        <v>90</v>
      </c>
      <c r="D32" s="13">
        <v>31</v>
      </c>
      <c r="E32" s="13"/>
      <c r="F32" s="13"/>
      <c r="G32" s="12" t="s">
        <v>4</v>
      </c>
      <c r="H32" s="12">
        <v>31</v>
      </c>
      <c r="I32" s="12" t="s">
        <v>2</v>
      </c>
      <c r="J32" s="12">
        <v>31</v>
      </c>
      <c r="M32" s="12" t="s">
        <v>83</v>
      </c>
      <c r="N32" s="12">
        <v>31</v>
      </c>
      <c r="O32" s="12" t="s">
        <v>85</v>
      </c>
      <c r="P32" s="12">
        <v>31</v>
      </c>
      <c r="S32" s="12" t="s">
        <v>55</v>
      </c>
      <c r="T32" s="12">
        <v>31</v>
      </c>
      <c r="U32" s="12" t="s">
        <v>96</v>
      </c>
      <c r="V32" s="12">
        <v>31</v>
      </c>
      <c r="Y32" s="12" t="s">
        <v>116</v>
      </c>
      <c r="Z32" s="12">
        <v>31</v>
      </c>
      <c r="AA32" s="12" t="s">
        <v>87</v>
      </c>
      <c r="AB32" s="12">
        <v>31</v>
      </c>
      <c r="AD32" s="12" t="s">
        <v>87</v>
      </c>
      <c r="AE32" s="12">
        <v>31</v>
      </c>
      <c r="AN32" s="12" t="s">
        <v>164</v>
      </c>
      <c r="AO32" s="12">
        <v>31</v>
      </c>
      <c r="AQ32" s="12" t="s">
        <v>9</v>
      </c>
      <c r="AR32" s="12">
        <v>31</v>
      </c>
      <c r="AT32" s="12" t="s">
        <v>24</v>
      </c>
      <c r="AU32" s="12">
        <v>31</v>
      </c>
      <c r="AW32" s="12" t="s">
        <v>79</v>
      </c>
      <c r="AX32" s="12">
        <v>31</v>
      </c>
      <c r="BA32" s="12" t="s">
        <v>116</v>
      </c>
      <c r="BB32" s="12">
        <v>31</v>
      </c>
      <c r="BD32" s="12" t="s">
        <v>162</v>
      </c>
      <c r="BE32" s="12">
        <v>31</v>
      </c>
      <c r="BG32" s="12" t="s">
        <v>88</v>
      </c>
      <c r="BH32" s="12">
        <v>31</v>
      </c>
      <c r="BJ32" s="12" t="s">
        <v>33</v>
      </c>
      <c r="BK32" s="12">
        <v>31</v>
      </c>
    </row>
    <row r="33" spans="1:63">
      <c r="A33" s="12" t="s">
        <v>119</v>
      </c>
      <c r="B33" s="13">
        <v>32</v>
      </c>
      <c r="C33" s="12" t="s">
        <v>8</v>
      </c>
      <c r="D33" s="13">
        <v>32</v>
      </c>
      <c r="E33" s="13"/>
      <c r="F33" s="13"/>
      <c r="G33" s="12" t="s">
        <v>38</v>
      </c>
      <c r="H33" s="12">
        <v>32</v>
      </c>
      <c r="I33" s="12" t="s">
        <v>159</v>
      </c>
      <c r="J33" s="12">
        <v>32</v>
      </c>
      <c r="M33" s="12" t="s">
        <v>27</v>
      </c>
      <c r="N33" s="12">
        <v>32</v>
      </c>
      <c r="O33" s="12" t="s">
        <v>152</v>
      </c>
      <c r="P33" s="12">
        <v>32</v>
      </c>
      <c r="S33" s="12" t="s">
        <v>91</v>
      </c>
      <c r="T33" s="12">
        <v>32</v>
      </c>
      <c r="U33" s="12" t="s">
        <v>123</v>
      </c>
      <c r="V33" s="12">
        <v>32</v>
      </c>
      <c r="Y33" s="12" t="s">
        <v>119</v>
      </c>
      <c r="Z33" s="12">
        <v>32</v>
      </c>
      <c r="AA33" s="12" t="s">
        <v>154</v>
      </c>
      <c r="AB33" s="12">
        <v>32</v>
      </c>
      <c r="AD33" s="12" t="s">
        <v>154</v>
      </c>
      <c r="AE33" s="12">
        <v>32</v>
      </c>
      <c r="AN33" s="12" t="s">
        <v>87</v>
      </c>
      <c r="AO33" s="12">
        <v>32</v>
      </c>
      <c r="AQ33" s="12" t="s">
        <v>41</v>
      </c>
      <c r="AR33" s="12">
        <v>32</v>
      </c>
      <c r="AT33" s="12" t="s">
        <v>157</v>
      </c>
      <c r="AU33" s="12">
        <v>32</v>
      </c>
      <c r="AW33" s="12" t="s">
        <v>16</v>
      </c>
      <c r="AX33" s="12">
        <v>32</v>
      </c>
      <c r="BA33" s="12" t="s">
        <v>156</v>
      </c>
      <c r="BB33" s="12">
        <v>32</v>
      </c>
      <c r="BD33" s="12" t="s">
        <v>44</v>
      </c>
      <c r="BE33" s="12">
        <v>32</v>
      </c>
      <c r="BG33" s="12" t="s">
        <v>89</v>
      </c>
      <c r="BH33" s="12">
        <v>32</v>
      </c>
      <c r="BJ33" s="12" t="s">
        <v>93</v>
      </c>
      <c r="BK33" s="12">
        <v>32</v>
      </c>
    </row>
    <row r="34" spans="1:63">
      <c r="A34" s="12" t="s">
        <v>5</v>
      </c>
      <c r="B34" s="13">
        <v>33</v>
      </c>
      <c r="C34" s="12" t="s">
        <v>163</v>
      </c>
      <c r="D34" s="13">
        <v>33</v>
      </c>
      <c r="E34" s="13"/>
      <c r="F34" s="13"/>
      <c r="G34" s="12" t="s">
        <v>158</v>
      </c>
      <c r="H34" s="12">
        <v>33</v>
      </c>
      <c r="I34" s="12" t="s">
        <v>122</v>
      </c>
      <c r="J34" s="12">
        <v>33</v>
      </c>
      <c r="M34" s="12" t="s">
        <v>51</v>
      </c>
      <c r="N34" s="12">
        <v>33</v>
      </c>
      <c r="O34" s="12" t="s">
        <v>54</v>
      </c>
      <c r="P34" s="12">
        <v>33</v>
      </c>
      <c r="S34" s="12" t="s">
        <v>164</v>
      </c>
      <c r="T34" s="12">
        <v>33</v>
      </c>
      <c r="U34" s="12" t="s">
        <v>33</v>
      </c>
      <c r="V34" s="12">
        <v>33</v>
      </c>
      <c r="Y34" s="12" t="s">
        <v>4</v>
      </c>
      <c r="Z34" s="12">
        <v>33</v>
      </c>
      <c r="AA34" s="12" t="s">
        <v>165</v>
      </c>
      <c r="AB34" s="12">
        <v>33</v>
      </c>
      <c r="AD34" s="12" t="s">
        <v>165</v>
      </c>
      <c r="AE34" s="12">
        <v>33</v>
      </c>
      <c r="AN34" s="12" t="s">
        <v>158</v>
      </c>
      <c r="AO34" s="12">
        <v>33</v>
      </c>
      <c r="AQ34" s="12" t="s">
        <v>49</v>
      </c>
      <c r="AR34" s="12">
        <v>33</v>
      </c>
      <c r="AT34" s="12" t="s">
        <v>4</v>
      </c>
      <c r="AU34" s="12">
        <v>33</v>
      </c>
      <c r="AW34" s="12" t="s">
        <v>108</v>
      </c>
      <c r="AX34" s="12">
        <v>33</v>
      </c>
      <c r="BA34" s="12" t="s">
        <v>77</v>
      </c>
      <c r="BB34" s="12">
        <v>33</v>
      </c>
      <c r="BD34" s="12" t="s">
        <v>167</v>
      </c>
      <c r="BE34" s="12">
        <v>33</v>
      </c>
      <c r="BG34" s="12" t="s">
        <v>170</v>
      </c>
      <c r="BH34" s="12">
        <v>33</v>
      </c>
      <c r="BJ34" s="12" t="s">
        <v>29</v>
      </c>
      <c r="BK34" s="12">
        <v>33</v>
      </c>
    </row>
    <row r="35" spans="1:63">
      <c r="A35" s="12" t="s">
        <v>19</v>
      </c>
      <c r="B35" s="13">
        <v>34</v>
      </c>
      <c r="C35" s="12" t="s">
        <v>49</v>
      </c>
      <c r="D35" s="13">
        <v>34</v>
      </c>
      <c r="E35" s="13"/>
      <c r="F35" s="13"/>
      <c r="G35" s="12" t="s">
        <v>96</v>
      </c>
      <c r="H35" s="12">
        <v>34</v>
      </c>
      <c r="I35" s="12" t="s">
        <v>38</v>
      </c>
      <c r="J35" s="12">
        <v>34</v>
      </c>
      <c r="M35" s="12" t="s">
        <v>171</v>
      </c>
      <c r="N35" s="12">
        <v>34</v>
      </c>
      <c r="O35" s="12" t="s">
        <v>43</v>
      </c>
      <c r="P35" s="12">
        <v>34</v>
      </c>
      <c r="S35" s="12" t="s">
        <v>66</v>
      </c>
      <c r="T35" s="12">
        <v>34</v>
      </c>
      <c r="U35" s="12" t="s">
        <v>112</v>
      </c>
      <c r="V35" s="12">
        <v>34</v>
      </c>
      <c r="Y35" s="12" t="s">
        <v>95</v>
      </c>
      <c r="Z35" s="12">
        <v>34</v>
      </c>
      <c r="AA35" s="12" t="s">
        <v>79</v>
      </c>
      <c r="AB35" s="12">
        <v>34</v>
      </c>
      <c r="AD35" s="12" t="s">
        <v>79</v>
      </c>
      <c r="AE35" s="12">
        <v>34</v>
      </c>
      <c r="AN35" s="12" t="s">
        <v>173</v>
      </c>
      <c r="AO35" s="12">
        <v>34</v>
      </c>
      <c r="AQ35" s="12" t="s">
        <v>164</v>
      </c>
      <c r="AR35" s="12">
        <v>34</v>
      </c>
      <c r="AT35" s="12" t="s">
        <v>38</v>
      </c>
      <c r="AU35" s="12">
        <v>34</v>
      </c>
      <c r="AW35" s="12" t="s">
        <v>44</v>
      </c>
      <c r="AX35" s="12">
        <v>34</v>
      </c>
      <c r="BA35" s="12" t="s">
        <v>104</v>
      </c>
      <c r="BB35" s="12">
        <v>34</v>
      </c>
      <c r="BD35" s="12" t="s">
        <v>66</v>
      </c>
      <c r="BE35" s="12">
        <v>34</v>
      </c>
      <c r="BG35" s="12" t="s">
        <v>103</v>
      </c>
      <c r="BH35" s="12">
        <v>34</v>
      </c>
      <c r="BJ35" s="12" t="s">
        <v>155</v>
      </c>
      <c r="BK35" s="12">
        <v>34</v>
      </c>
    </row>
    <row r="36" spans="1:63">
      <c r="A36" s="12" t="s">
        <v>79</v>
      </c>
      <c r="B36" s="13">
        <v>35</v>
      </c>
      <c r="C36" s="12" t="s">
        <v>48</v>
      </c>
      <c r="D36" s="13">
        <v>35</v>
      </c>
      <c r="E36" s="13"/>
      <c r="F36" s="13"/>
      <c r="G36" s="12" t="s">
        <v>123</v>
      </c>
      <c r="H36" s="12">
        <v>35</v>
      </c>
      <c r="I36" s="12" t="s">
        <v>86</v>
      </c>
      <c r="J36" s="12">
        <v>35</v>
      </c>
      <c r="M36" s="12" t="s">
        <v>158</v>
      </c>
      <c r="N36" s="12">
        <v>35</v>
      </c>
      <c r="O36" s="12" t="s">
        <v>15</v>
      </c>
      <c r="P36" s="12">
        <v>35</v>
      </c>
      <c r="S36" s="12" t="s">
        <v>84</v>
      </c>
      <c r="T36" s="12">
        <v>35</v>
      </c>
      <c r="U36" s="12" t="s">
        <v>110</v>
      </c>
      <c r="V36" s="12">
        <v>35</v>
      </c>
      <c r="Y36" s="12" t="s">
        <v>97</v>
      </c>
      <c r="Z36" s="12">
        <v>35</v>
      </c>
      <c r="AA36" s="12" t="s">
        <v>164</v>
      </c>
      <c r="AB36" s="12">
        <v>35</v>
      </c>
      <c r="AD36" s="12" t="s">
        <v>164</v>
      </c>
      <c r="AE36" s="12">
        <v>35</v>
      </c>
      <c r="AN36" s="12" t="s">
        <v>83</v>
      </c>
      <c r="AO36" s="12">
        <v>35</v>
      </c>
      <c r="AQ36" s="12" t="s">
        <v>167</v>
      </c>
      <c r="AR36" s="12">
        <v>35</v>
      </c>
      <c r="AT36" s="12" t="s">
        <v>93</v>
      </c>
      <c r="AU36" s="12">
        <v>35</v>
      </c>
      <c r="AW36" s="12" t="s">
        <v>61</v>
      </c>
      <c r="AX36" s="12">
        <v>35</v>
      </c>
      <c r="BA36" s="12" t="s">
        <v>37</v>
      </c>
      <c r="BB36" s="12">
        <v>35</v>
      </c>
      <c r="BD36" s="12" t="s">
        <v>97</v>
      </c>
      <c r="BE36" s="12">
        <v>35</v>
      </c>
      <c r="BG36" s="12" t="s">
        <v>23</v>
      </c>
      <c r="BH36" s="12">
        <v>35</v>
      </c>
      <c r="BJ36" s="12" t="s">
        <v>51</v>
      </c>
      <c r="BK36" s="12">
        <v>35</v>
      </c>
    </row>
    <row r="37" spans="1:63">
      <c r="A37" s="12" t="s">
        <v>53</v>
      </c>
      <c r="B37" s="13">
        <v>36</v>
      </c>
      <c r="C37" s="12" t="s">
        <v>154</v>
      </c>
      <c r="D37" s="13">
        <v>36</v>
      </c>
      <c r="E37" s="13"/>
      <c r="F37" s="13"/>
      <c r="G37" s="12" t="s">
        <v>113</v>
      </c>
      <c r="H37" s="12">
        <v>36</v>
      </c>
      <c r="I37" s="12" t="s">
        <v>76</v>
      </c>
      <c r="J37" s="12">
        <v>36</v>
      </c>
      <c r="M37" s="12" t="s">
        <v>67</v>
      </c>
      <c r="N37" s="12">
        <v>36</v>
      </c>
      <c r="O37" s="12" t="s">
        <v>123</v>
      </c>
      <c r="P37" s="12">
        <v>36</v>
      </c>
      <c r="S37" s="12" t="s">
        <v>100</v>
      </c>
      <c r="T37" s="12">
        <v>36</v>
      </c>
      <c r="U37" s="12" t="s">
        <v>4</v>
      </c>
      <c r="V37" s="12">
        <v>36</v>
      </c>
      <c r="Y37" s="12" t="s">
        <v>74</v>
      </c>
      <c r="Z37" s="12">
        <v>36</v>
      </c>
      <c r="AA37" s="12" t="s">
        <v>153</v>
      </c>
      <c r="AB37" s="12">
        <v>36</v>
      </c>
      <c r="AD37" s="12" t="s">
        <v>153</v>
      </c>
      <c r="AE37" s="12">
        <v>36</v>
      </c>
      <c r="AN37" s="12" t="s">
        <v>155</v>
      </c>
      <c r="AO37" s="12">
        <v>36</v>
      </c>
      <c r="AQ37" s="12" t="s">
        <v>165</v>
      </c>
      <c r="AR37" s="12">
        <v>36</v>
      </c>
      <c r="AT37" s="12" t="s">
        <v>91</v>
      </c>
      <c r="AU37" s="12">
        <v>36</v>
      </c>
      <c r="AW37" s="12" t="s">
        <v>4</v>
      </c>
      <c r="AX37" s="12">
        <v>36</v>
      </c>
      <c r="BA37" s="12" t="s">
        <v>155</v>
      </c>
      <c r="BB37" s="12">
        <v>36</v>
      </c>
      <c r="BD37" s="12" t="s">
        <v>77</v>
      </c>
      <c r="BE37" s="12">
        <v>36</v>
      </c>
      <c r="BG37" s="12" t="s">
        <v>7</v>
      </c>
      <c r="BH37" s="12">
        <v>36</v>
      </c>
      <c r="BJ37" s="12" t="s">
        <v>81</v>
      </c>
      <c r="BK37" s="12">
        <v>36</v>
      </c>
    </row>
    <row r="38" spans="1:63">
      <c r="A38" s="12" t="s">
        <v>82</v>
      </c>
      <c r="B38" s="13">
        <v>37</v>
      </c>
      <c r="C38" s="12" t="s">
        <v>58</v>
      </c>
      <c r="D38" s="13">
        <v>37</v>
      </c>
      <c r="E38" s="13"/>
      <c r="F38" s="13"/>
      <c r="G38" s="12" t="s">
        <v>124</v>
      </c>
      <c r="H38" s="12">
        <v>37</v>
      </c>
      <c r="I38" s="12" t="s">
        <v>33</v>
      </c>
      <c r="J38" s="12">
        <v>37</v>
      </c>
      <c r="M38" s="12" t="s">
        <v>70</v>
      </c>
      <c r="N38" s="12">
        <v>37</v>
      </c>
      <c r="O38" s="12" t="s">
        <v>83</v>
      </c>
      <c r="P38" s="12">
        <v>37</v>
      </c>
      <c r="S38" s="12" t="s">
        <v>23</v>
      </c>
      <c r="T38" s="12">
        <v>37</v>
      </c>
      <c r="U38" s="12" t="s">
        <v>10</v>
      </c>
      <c r="V38" s="12">
        <v>37</v>
      </c>
      <c r="Y38" s="12" t="s">
        <v>17</v>
      </c>
      <c r="Z38" s="12">
        <v>37</v>
      </c>
      <c r="AA38" s="12" t="s">
        <v>24</v>
      </c>
      <c r="AB38" s="12">
        <v>37</v>
      </c>
      <c r="AD38" s="12" t="s">
        <v>24</v>
      </c>
      <c r="AE38" s="12">
        <v>37</v>
      </c>
      <c r="AN38" s="12" t="s">
        <v>24</v>
      </c>
      <c r="AO38" s="12">
        <v>37</v>
      </c>
      <c r="AQ38" s="12" t="s">
        <v>84</v>
      </c>
      <c r="AR38" s="12">
        <v>37</v>
      </c>
      <c r="AT38" s="12" t="s">
        <v>59</v>
      </c>
      <c r="AU38" s="12">
        <v>37</v>
      </c>
      <c r="AW38" s="12" t="s">
        <v>68</v>
      </c>
      <c r="AX38" s="12">
        <v>37</v>
      </c>
      <c r="BA38" s="12" t="s">
        <v>86</v>
      </c>
      <c r="BB38" s="12">
        <v>37</v>
      </c>
      <c r="BD38" s="12" t="s">
        <v>37</v>
      </c>
      <c r="BE38" s="12">
        <v>37</v>
      </c>
      <c r="BG38" s="12" t="s">
        <v>157</v>
      </c>
      <c r="BH38" s="12">
        <v>37</v>
      </c>
      <c r="BJ38" s="12" t="s">
        <v>49</v>
      </c>
      <c r="BK38" s="12">
        <v>37</v>
      </c>
    </row>
    <row r="39" spans="1:63">
      <c r="A39" s="12" t="s">
        <v>69</v>
      </c>
      <c r="B39" s="13">
        <v>38</v>
      </c>
      <c r="C39" s="12" t="s">
        <v>29</v>
      </c>
      <c r="D39" s="13">
        <v>38</v>
      </c>
      <c r="E39" s="13"/>
      <c r="F39" s="13"/>
      <c r="G39" s="12" t="s">
        <v>30</v>
      </c>
      <c r="H39" s="12">
        <v>38</v>
      </c>
      <c r="I39" s="12" t="s">
        <v>107</v>
      </c>
      <c r="J39" s="12">
        <v>38</v>
      </c>
      <c r="M39" s="12" t="s">
        <v>25</v>
      </c>
      <c r="N39" s="12">
        <v>38</v>
      </c>
      <c r="O39" s="12" t="s">
        <v>173</v>
      </c>
      <c r="P39" s="12">
        <v>38</v>
      </c>
      <c r="S39" s="12" t="s">
        <v>96</v>
      </c>
      <c r="T39" s="12">
        <v>38</v>
      </c>
      <c r="U39" s="12" t="s">
        <v>111</v>
      </c>
      <c r="V39" s="12">
        <v>38</v>
      </c>
      <c r="Y39" s="12" t="s">
        <v>5</v>
      </c>
      <c r="Z39" s="12">
        <v>38</v>
      </c>
      <c r="AA39" s="12" t="s">
        <v>76</v>
      </c>
      <c r="AB39" s="12">
        <v>38</v>
      </c>
      <c r="AD39" s="12" t="s">
        <v>76</v>
      </c>
      <c r="AE39" s="12">
        <v>38</v>
      </c>
      <c r="AN39" s="12" t="s">
        <v>6</v>
      </c>
      <c r="AO39" s="12">
        <v>38</v>
      </c>
      <c r="AQ39" s="12" t="s">
        <v>129</v>
      </c>
      <c r="AR39" s="12">
        <v>38</v>
      </c>
      <c r="AT39" s="12" t="s">
        <v>2</v>
      </c>
      <c r="AU39" s="12">
        <v>38</v>
      </c>
      <c r="AW39" s="12" t="s">
        <v>72</v>
      </c>
      <c r="AX39" s="12">
        <v>38</v>
      </c>
      <c r="BA39" s="12" t="s">
        <v>9</v>
      </c>
      <c r="BB39" s="12">
        <v>38</v>
      </c>
      <c r="BD39" s="12" t="s">
        <v>90</v>
      </c>
      <c r="BE39" s="12">
        <v>38</v>
      </c>
      <c r="BG39" s="12" t="s">
        <v>97</v>
      </c>
      <c r="BH39" s="12">
        <v>38</v>
      </c>
      <c r="BJ39" s="12" t="s">
        <v>54</v>
      </c>
      <c r="BK39" s="12">
        <v>38</v>
      </c>
    </row>
    <row r="40" spans="1:63">
      <c r="A40" s="12" t="s">
        <v>100</v>
      </c>
      <c r="B40" s="13">
        <v>39</v>
      </c>
      <c r="C40" s="12" t="s">
        <v>10</v>
      </c>
      <c r="D40" s="13">
        <v>39</v>
      </c>
      <c r="E40" s="13"/>
      <c r="F40" s="13"/>
      <c r="G40" s="12" t="s">
        <v>54</v>
      </c>
      <c r="H40" s="12">
        <v>39</v>
      </c>
      <c r="I40" s="12" t="s">
        <v>17</v>
      </c>
      <c r="J40" s="12">
        <v>39</v>
      </c>
      <c r="M40" s="12" t="s">
        <v>23</v>
      </c>
      <c r="N40" s="12">
        <v>39</v>
      </c>
      <c r="O40" s="12" t="s">
        <v>158</v>
      </c>
      <c r="P40" s="12">
        <v>39</v>
      </c>
      <c r="S40" s="12" t="s">
        <v>162</v>
      </c>
      <c r="T40" s="12">
        <v>39</v>
      </c>
      <c r="U40" s="12" t="s">
        <v>173</v>
      </c>
      <c r="V40" s="12">
        <v>39</v>
      </c>
      <c r="Y40" s="12" t="s">
        <v>154</v>
      </c>
      <c r="Z40" s="12">
        <v>39</v>
      </c>
      <c r="AA40" s="12" t="s">
        <v>70</v>
      </c>
      <c r="AB40" s="12">
        <v>39</v>
      </c>
      <c r="AD40" s="12" t="s">
        <v>70</v>
      </c>
      <c r="AE40" s="12">
        <v>39</v>
      </c>
      <c r="AN40" s="12" t="s">
        <v>38</v>
      </c>
      <c r="AO40" s="12">
        <v>39</v>
      </c>
      <c r="AQ40" s="12" t="s">
        <v>114</v>
      </c>
      <c r="AR40" s="12">
        <v>39</v>
      </c>
      <c r="AT40" s="12" t="s">
        <v>114</v>
      </c>
      <c r="AU40" s="12">
        <v>39</v>
      </c>
      <c r="AW40" s="12" t="s">
        <v>160</v>
      </c>
      <c r="AX40" s="12">
        <v>39</v>
      </c>
      <c r="BA40" s="12" t="s">
        <v>76</v>
      </c>
      <c r="BB40" s="12">
        <v>39</v>
      </c>
      <c r="BD40" s="12" t="s">
        <v>154</v>
      </c>
      <c r="BE40" s="12">
        <v>39</v>
      </c>
      <c r="BG40" s="12" t="s">
        <v>73</v>
      </c>
      <c r="BH40" s="12">
        <v>39</v>
      </c>
      <c r="BJ40" s="12" t="s">
        <v>24</v>
      </c>
      <c r="BK40" s="12">
        <v>39</v>
      </c>
    </row>
    <row r="41" spans="1:63">
      <c r="A41" s="12" t="s">
        <v>18</v>
      </c>
      <c r="B41" s="13">
        <v>40</v>
      </c>
      <c r="C41" s="12" t="s">
        <v>16</v>
      </c>
      <c r="D41" s="13">
        <v>40</v>
      </c>
      <c r="E41" s="13"/>
      <c r="F41" s="13"/>
      <c r="G41" s="12" t="s">
        <v>47</v>
      </c>
      <c r="H41" s="12">
        <v>40</v>
      </c>
      <c r="I41" s="12" t="s">
        <v>158</v>
      </c>
      <c r="J41" s="12">
        <v>40</v>
      </c>
      <c r="M41" s="12" t="s">
        <v>125</v>
      </c>
      <c r="N41" s="12">
        <v>40</v>
      </c>
      <c r="O41" s="12" t="s">
        <v>110</v>
      </c>
      <c r="P41" s="12">
        <v>40</v>
      </c>
      <c r="S41" s="12" t="s">
        <v>51</v>
      </c>
      <c r="T41" s="12">
        <v>40</v>
      </c>
      <c r="U41" s="12" t="s">
        <v>155</v>
      </c>
      <c r="V41" s="12">
        <v>40</v>
      </c>
      <c r="Y41" s="12" t="s">
        <v>87</v>
      </c>
      <c r="Z41" s="12">
        <v>40</v>
      </c>
      <c r="AA41" s="12" t="s">
        <v>97</v>
      </c>
      <c r="AB41" s="12">
        <v>40</v>
      </c>
      <c r="AD41" s="12" t="s">
        <v>149</v>
      </c>
      <c r="AE41" s="12">
        <v>40</v>
      </c>
      <c r="AN41" s="12" t="s">
        <v>101</v>
      </c>
      <c r="AO41" s="12">
        <v>40</v>
      </c>
      <c r="AQ41" s="12" t="s">
        <v>74</v>
      </c>
      <c r="AR41" s="12">
        <v>40</v>
      </c>
      <c r="AT41" s="12" t="s">
        <v>158</v>
      </c>
      <c r="AU41" s="12">
        <v>40</v>
      </c>
      <c r="AW41" s="12" t="s">
        <v>26</v>
      </c>
      <c r="AX41" s="12">
        <v>40</v>
      </c>
      <c r="BA41" s="12" t="s">
        <v>93</v>
      </c>
      <c r="BB41" s="12">
        <v>40</v>
      </c>
      <c r="BD41" s="12" t="s">
        <v>121</v>
      </c>
      <c r="BE41" s="12">
        <v>40</v>
      </c>
      <c r="BG41" s="12" t="s">
        <v>94</v>
      </c>
      <c r="BH41" s="12">
        <v>40</v>
      </c>
      <c r="BJ41" s="12" t="s">
        <v>7</v>
      </c>
      <c r="BK41" s="12">
        <v>40</v>
      </c>
    </row>
    <row r="42" spans="1:63">
      <c r="A42" s="12" t="s">
        <v>42</v>
      </c>
      <c r="B42" s="13">
        <v>41</v>
      </c>
      <c r="C42" s="12" t="s">
        <v>47</v>
      </c>
      <c r="D42" s="13">
        <v>41</v>
      </c>
      <c r="E42" s="13"/>
      <c r="F42" s="13"/>
      <c r="G42" s="12" t="s">
        <v>66</v>
      </c>
      <c r="H42" s="12">
        <v>41</v>
      </c>
      <c r="I42" s="12" t="s">
        <v>47</v>
      </c>
      <c r="J42" s="12">
        <v>41</v>
      </c>
      <c r="M42" s="12" t="s">
        <v>117</v>
      </c>
      <c r="N42" s="12">
        <v>41</v>
      </c>
      <c r="O42" s="12" t="s">
        <v>18</v>
      </c>
      <c r="P42" s="12">
        <v>41</v>
      </c>
      <c r="S42" s="12" t="s">
        <v>114</v>
      </c>
      <c r="T42" s="12">
        <v>41</v>
      </c>
      <c r="U42" s="12" t="s">
        <v>20</v>
      </c>
      <c r="V42" s="12">
        <v>41</v>
      </c>
      <c r="Y42" s="12" t="s">
        <v>40</v>
      </c>
      <c r="Z42" s="12">
        <v>41</v>
      </c>
      <c r="AA42" s="12" t="s">
        <v>149</v>
      </c>
      <c r="AB42" s="12">
        <v>41</v>
      </c>
      <c r="AD42" s="12" t="s">
        <v>23</v>
      </c>
      <c r="AE42" s="12">
        <v>41</v>
      </c>
      <c r="AN42" s="12" t="s">
        <v>129</v>
      </c>
      <c r="AO42" s="12">
        <v>41</v>
      </c>
      <c r="AQ42" s="12" t="s">
        <v>125</v>
      </c>
      <c r="AR42" s="12">
        <v>41</v>
      </c>
      <c r="AT42" s="12" t="s">
        <v>25</v>
      </c>
      <c r="AU42" s="12">
        <v>41</v>
      </c>
      <c r="AW42" s="12" t="s">
        <v>165</v>
      </c>
      <c r="AX42" s="12">
        <v>41</v>
      </c>
      <c r="BA42" s="12" t="s">
        <v>90</v>
      </c>
      <c r="BB42" s="12">
        <v>41</v>
      </c>
      <c r="BD42" s="12" t="s">
        <v>93</v>
      </c>
      <c r="BE42" s="12">
        <v>41</v>
      </c>
      <c r="BG42" s="12" t="s">
        <v>69</v>
      </c>
      <c r="BH42" s="12">
        <v>41</v>
      </c>
      <c r="BJ42" s="12" t="s">
        <v>107</v>
      </c>
      <c r="BK42" s="12">
        <v>41</v>
      </c>
    </row>
    <row r="43" spans="1:63">
      <c r="A43" s="12" t="s">
        <v>120</v>
      </c>
      <c r="B43" s="13">
        <v>42</v>
      </c>
      <c r="C43" s="12" t="s">
        <v>84</v>
      </c>
      <c r="D43" s="13">
        <v>42</v>
      </c>
      <c r="E43" s="13"/>
      <c r="F43" s="13"/>
      <c r="G43" s="12" t="s">
        <v>42</v>
      </c>
      <c r="H43" s="12">
        <v>42</v>
      </c>
      <c r="I43" s="12" t="s">
        <v>60</v>
      </c>
      <c r="J43" s="12">
        <v>42</v>
      </c>
      <c r="M43" s="12" t="s">
        <v>33</v>
      </c>
      <c r="N43" s="12">
        <v>42</v>
      </c>
      <c r="O43" s="12" t="s">
        <v>77</v>
      </c>
      <c r="P43" s="12">
        <v>42</v>
      </c>
      <c r="S43" s="12" t="s">
        <v>155</v>
      </c>
      <c r="T43" s="12">
        <v>42</v>
      </c>
      <c r="U43" s="12" t="s">
        <v>97</v>
      </c>
      <c r="V43" s="12">
        <v>42</v>
      </c>
      <c r="Y43" s="12" t="s">
        <v>122</v>
      </c>
      <c r="Z43" s="12">
        <v>42</v>
      </c>
      <c r="AA43" s="12" t="s">
        <v>152</v>
      </c>
      <c r="AB43" s="12">
        <v>42</v>
      </c>
      <c r="AD43" s="12" t="s">
        <v>152</v>
      </c>
      <c r="AE43" s="12">
        <v>42</v>
      </c>
      <c r="AN43" s="12" t="s">
        <v>26</v>
      </c>
      <c r="AO43" s="12">
        <v>42</v>
      </c>
      <c r="AQ43" s="12" t="s">
        <v>33</v>
      </c>
      <c r="AR43" s="12">
        <v>42</v>
      </c>
      <c r="AT43" s="12" t="s">
        <v>81</v>
      </c>
      <c r="AU43" s="12">
        <v>42</v>
      </c>
      <c r="AW43" s="12" t="s">
        <v>153</v>
      </c>
      <c r="AX43" s="12">
        <v>42</v>
      </c>
      <c r="BA43" s="12" t="s">
        <v>29</v>
      </c>
      <c r="BB43" s="12">
        <v>42</v>
      </c>
      <c r="BD43" s="12" t="s">
        <v>79</v>
      </c>
      <c r="BE43" s="12">
        <v>42</v>
      </c>
      <c r="BG43" s="12" t="s">
        <v>82</v>
      </c>
      <c r="BH43" s="12">
        <v>42</v>
      </c>
      <c r="BJ43" s="12" t="s">
        <v>117</v>
      </c>
      <c r="BK43" s="12">
        <v>42</v>
      </c>
    </row>
    <row r="44" spans="1:63">
      <c r="A44" s="12" t="s">
        <v>61</v>
      </c>
      <c r="B44" s="13">
        <v>43</v>
      </c>
      <c r="C44" s="12" t="s">
        <v>162</v>
      </c>
      <c r="D44" s="13">
        <v>43</v>
      </c>
      <c r="E44" s="13"/>
      <c r="F44" s="13"/>
      <c r="G44" s="12" t="s">
        <v>85</v>
      </c>
      <c r="H44" s="12">
        <v>43</v>
      </c>
      <c r="I44" s="12" t="s">
        <v>8</v>
      </c>
      <c r="J44" s="12">
        <v>43</v>
      </c>
      <c r="M44" s="12" t="s">
        <v>81</v>
      </c>
      <c r="N44" s="12">
        <v>43</v>
      </c>
      <c r="O44" s="12" t="s">
        <v>61</v>
      </c>
      <c r="P44" s="12">
        <v>43</v>
      </c>
      <c r="S44" s="12" t="s">
        <v>124</v>
      </c>
      <c r="T44" s="12">
        <v>43</v>
      </c>
      <c r="U44" s="12" t="s">
        <v>58</v>
      </c>
      <c r="V44" s="12">
        <v>43</v>
      </c>
      <c r="Y44" s="12" t="s">
        <v>124</v>
      </c>
      <c r="Z44" s="12">
        <v>43</v>
      </c>
      <c r="AA44" s="12" t="s">
        <v>23</v>
      </c>
      <c r="AB44" s="12">
        <v>43</v>
      </c>
      <c r="AD44" s="12" t="s">
        <v>51</v>
      </c>
      <c r="AE44" s="12">
        <v>43</v>
      </c>
      <c r="AN44" s="12" t="s">
        <v>113</v>
      </c>
      <c r="AO44" s="12">
        <v>43</v>
      </c>
      <c r="AQ44" s="12" t="s">
        <v>67</v>
      </c>
      <c r="AR44" s="12">
        <v>43</v>
      </c>
      <c r="AT44" s="12" t="s">
        <v>5</v>
      </c>
      <c r="AU44" s="12">
        <v>43</v>
      </c>
      <c r="AW44" s="12" t="s">
        <v>164</v>
      </c>
      <c r="AX44" s="12">
        <v>43</v>
      </c>
      <c r="BA44" s="12" t="s">
        <v>124</v>
      </c>
      <c r="BB44" s="12">
        <v>43</v>
      </c>
      <c r="BD44" s="12" t="s">
        <v>94</v>
      </c>
      <c r="BE44" s="12">
        <v>43</v>
      </c>
      <c r="BG44" s="12" t="s">
        <v>152</v>
      </c>
      <c r="BH44" s="12">
        <v>43</v>
      </c>
      <c r="BJ44" s="12" t="s">
        <v>95</v>
      </c>
      <c r="BK44" s="12">
        <v>43</v>
      </c>
    </row>
    <row r="45" spans="1:63">
      <c r="A45" s="12" t="s">
        <v>22</v>
      </c>
      <c r="B45" s="13">
        <v>44</v>
      </c>
      <c r="C45" s="12" t="s">
        <v>106</v>
      </c>
      <c r="D45" s="13">
        <v>44</v>
      </c>
      <c r="E45" s="13"/>
      <c r="F45" s="13"/>
      <c r="G45" s="12" t="s">
        <v>26</v>
      </c>
      <c r="H45" s="12">
        <v>44</v>
      </c>
      <c r="I45" s="12" t="s">
        <v>22</v>
      </c>
      <c r="J45" s="12">
        <v>44</v>
      </c>
      <c r="M45" s="12" t="s">
        <v>39</v>
      </c>
      <c r="N45" s="12">
        <v>44</v>
      </c>
      <c r="O45" s="12" t="s">
        <v>96</v>
      </c>
      <c r="P45" s="12">
        <v>44</v>
      </c>
      <c r="S45" s="12" t="s">
        <v>94</v>
      </c>
      <c r="T45" s="12">
        <v>44</v>
      </c>
      <c r="U45" s="12" t="s">
        <v>159</v>
      </c>
      <c r="V45" s="12">
        <v>44</v>
      </c>
      <c r="Y45" s="12" t="s">
        <v>120</v>
      </c>
      <c r="Z45" s="12">
        <v>44</v>
      </c>
      <c r="AA45" s="12" t="s">
        <v>51</v>
      </c>
      <c r="AB45" s="12">
        <v>44</v>
      </c>
      <c r="AD45" s="12" t="s">
        <v>97</v>
      </c>
      <c r="AE45" s="12">
        <v>44</v>
      </c>
      <c r="AN45" s="12" t="s">
        <v>42</v>
      </c>
      <c r="AO45" s="12">
        <v>44</v>
      </c>
      <c r="AQ45" s="12" t="s">
        <v>4</v>
      </c>
      <c r="AR45" s="12">
        <v>44</v>
      </c>
      <c r="AT45" s="12" t="s">
        <v>164</v>
      </c>
      <c r="AU45" s="12">
        <v>44</v>
      </c>
      <c r="AW45" s="12" t="s">
        <v>52</v>
      </c>
      <c r="AX45" s="12">
        <v>44</v>
      </c>
      <c r="BA45" s="12" t="s">
        <v>159</v>
      </c>
      <c r="BB45" s="12">
        <v>44</v>
      </c>
      <c r="BD45" s="12" t="s">
        <v>153</v>
      </c>
      <c r="BE45" s="12">
        <v>44</v>
      </c>
      <c r="BG45" s="12" t="s">
        <v>12</v>
      </c>
      <c r="BH45" s="12">
        <v>44</v>
      </c>
      <c r="BJ45" s="12" t="s">
        <v>166</v>
      </c>
      <c r="BK45" s="12">
        <v>44</v>
      </c>
    </row>
    <row r="46" spans="1:63">
      <c r="A46" s="12" t="s">
        <v>98</v>
      </c>
      <c r="B46" s="13">
        <v>45</v>
      </c>
      <c r="C46" s="12" t="s">
        <v>63</v>
      </c>
      <c r="D46" s="13">
        <v>45</v>
      </c>
      <c r="E46" s="13"/>
      <c r="F46" s="13"/>
      <c r="G46" s="12" t="s">
        <v>107</v>
      </c>
      <c r="H46" s="12">
        <v>45</v>
      </c>
      <c r="I46" s="12" t="s">
        <v>83</v>
      </c>
      <c r="J46" s="12">
        <v>45</v>
      </c>
      <c r="M46" s="12" t="s">
        <v>15</v>
      </c>
      <c r="N46" s="12">
        <v>45</v>
      </c>
      <c r="O46" s="12" t="s">
        <v>125</v>
      </c>
      <c r="P46" s="12">
        <v>45</v>
      </c>
      <c r="S46" s="12" t="s">
        <v>80</v>
      </c>
      <c r="T46" s="12">
        <v>45</v>
      </c>
      <c r="U46" s="12" t="s">
        <v>19</v>
      </c>
      <c r="V46" s="12">
        <v>45</v>
      </c>
      <c r="Y46" s="12" t="s">
        <v>165</v>
      </c>
      <c r="Z46" s="12">
        <v>45</v>
      </c>
      <c r="AA46" s="12" t="s">
        <v>17</v>
      </c>
      <c r="AB46" s="12">
        <v>45</v>
      </c>
      <c r="AD46" s="12" t="s">
        <v>17</v>
      </c>
      <c r="AE46" s="12">
        <v>45</v>
      </c>
      <c r="AN46" s="12" t="s">
        <v>88</v>
      </c>
      <c r="AO46" s="12">
        <v>45</v>
      </c>
      <c r="AQ46" s="12" t="s">
        <v>27</v>
      </c>
      <c r="AR46" s="12">
        <v>45</v>
      </c>
      <c r="AT46" s="12" t="s">
        <v>113</v>
      </c>
      <c r="AU46" s="12">
        <v>45</v>
      </c>
      <c r="AW46" s="12" t="s">
        <v>60</v>
      </c>
      <c r="AX46" s="12">
        <v>45</v>
      </c>
      <c r="BA46" s="12" t="s">
        <v>154</v>
      </c>
      <c r="BB46" s="12">
        <v>45</v>
      </c>
      <c r="BD46" s="12" t="s">
        <v>117</v>
      </c>
      <c r="BE46" s="12">
        <v>45</v>
      </c>
      <c r="BG46" s="12" t="s">
        <v>77</v>
      </c>
      <c r="BH46" s="12">
        <v>45</v>
      </c>
      <c r="BJ46" s="12" t="s">
        <v>60</v>
      </c>
      <c r="BK46" s="12">
        <v>45</v>
      </c>
    </row>
    <row r="47" spans="1:63">
      <c r="A47" s="12" t="s">
        <v>94</v>
      </c>
      <c r="B47" s="13">
        <v>46</v>
      </c>
      <c r="C47" s="12" t="s">
        <v>153</v>
      </c>
      <c r="D47" s="13">
        <v>46</v>
      </c>
      <c r="E47" s="13"/>
      <c r="F47" s="13"/>
      <c r="G47" s="12" t="s">
        <v>157</v>
      </c>
      <c r="H47" s="12">
        <v>46</v>
      </c>
      <c r="I47" s="12" t="s">
        <v>12</v>
      </c>
      <c r="J47" s="12">
        <v>46</v>
      </c>
      <c r="M47" s="12" t="s">
        <v>61</v>
      </c>
      <c r="N47" s="12">
        <v>46</v>
      </c>
      <c r="O47" s="12" t="s">
        <v>107</v>
      </c>
      <c r="P47" s="12">
        <v>46</v>
      </c>
      <c r="S47" s="12" t="s">
        <v>71</v>
      </c>
      <c r="T47" s="12">
        <v>46</v>
      </c>
      <c r="U47" s="12" t="s">
        <v>76</v>
      </c>
      <c r="V47" s="12">
        <v>46</v>
      </c>
      <c r="Y47" s="12" t="s">
        <v>10</v>
      </c>
      <c r="Z47" s="12">
        <v>46</v>
      </c>
      <c r="AA47" s="12" t="s">
        <v>160</v>
      </c>
      <c r="AB47" s="12">
        <v>46</v>
      </c>
      <c r="AD47" s="12" t="s">
        <v>113</v>
      </c>
      <c r="AE47" s="12">
        <v>46</v>
      </c>
      <c r="AN47" s="12" t="s">
        <v>110</v>
      </c>
      <c r="AO47" s="12">
        <v>46</v>
      </c>
      <c r="AQ47" s="12" t="s">
        <v>91</v>
      </c>
      <c r="AR47" s="12">
        <v>46</v>
      </c>
      <c r="AT47" s="12" t="s">
        <v>172</v>
      </c>
      <c r="AU47" s="12">
        <v>46</v>
      </c>
      <c r="AW47" s="12" t="s">
        <v>90</v>
      </c>
      <c r="AX47" s="12">
        <v>46</v>
      </c>
      <c r="BA47" s="12" t="s">
        <v>85</v>
      </c>
      <c r="BB47" s="12">
        <v>46</v>
      </c>
      <c r="BD47" s="12" t="s">
        <v>67</v>
      </c>
      <c r="BE47" s="12">
        <v>46</v>
      </c>
      <c r="BG47" s="12" t="s">
        <v>9</v>
      </c>
      <c r="BH47" s="12">
        <v>46</v>
      </c>
      <c r="BJ47" s="12" t="s">
        <v>28</v>
      </c>
      <c r="BK47" s="12">
        <v>46</v>
      </c>
    </row>
    <row r="48" spans="1:63">
      <c r="A48" s="12" t="s">
        <v>55</v>
      </c>
      <c r="B48" s="13">
        <v>47</v>
      </c>
      <c r="C48" s="12" t="s">
        <v>61</v>
      </c>
      <c r="D48" s="13">
        <v>47</v>
      </c>
      <c r="E48" s="13"/>
      <c r="F48" s="13"/>
      <c r="G48" s="12" t="s">
        <v>61</v>
      </c>
      <c r="H48" s="12">
        <v>47</v>
      </c>
      <c r="I48" s="12" t="s">
        <v>168</v>
      </c>
      <c r="J48" s="12">
        <v>47</v>
      </c>
      <c r="M48" s="12" t="s">
        <v>6</v>
      </c>
      <c r="N48" s="12">
        <v>47</v>
      </c>
      <c r="O48" s="12" t="s">
        <v>151</v>
      </c>
      <c r="P48" s="12">
        <v>47</v>
      </c>
      <c r="S48" s="12" t="s">
        <v>33</v>
      </c>
      <c r="T48" s="12">
        <v>47</v>
      </c>
      <c r="U48" s="12" t="s">
        <v>35</v>
      </c>
      <c r="V48" s="12">
        <v>47</v>
      </c>
      <c r="Y48" s="12" t="s">
        <v>153</v>
      </c>
      <c r="Z48" s="12">
        <v>47</v>
      </c>
      <c r="AA48" s="12" t="s">
        <v>113</v>
      </c>
      <c r="AB48" s="12">
        <v>47</v>
      </c>
      <c r="AD48" s="12" t="s">
        <v>160</v>
      </c>
      <c r="AE48" s="12">
        <v>47</v>
      </c>
      <c r="AN48" s="12" t="s">
        <v>79</v>
      </c>
      <c r="AO48" s="12">
        <v>47</v>
      </c>
      <c r="AQ48" s="12" t="s">
        <v>159</v>
      </c>
      <c r="AR48" s="12">
        <v>47</v>
      </c>
      <c r="AT48" s="12" t="s">
        <v>16</v>
      </c>
      <c r="AU48" s="12">
        <v>47</v>
      </c>
      <c r="AW48" s="12" t="s">
        <v>57</v>
      </c>
      <c r="AX48" s="12">
        <v>47</v>
      </c>
      <c r="BA48" s="12" t="s">
        <v>17</v>
      </c>
      <c r="BB48" s="12">
        <v>47</v>
      </c>
      <c r="BD48" s="12" t="s">
        <v>76</v>
      </c>
      <c r="BE48" s="12">
        <v>47</v>
      </c>
      <c r="BG48" s="12" t="s">
        <v>67</v>
      </c>
      <c r="BH48" s="12">
        <v>47</v>
      </c>
      <c r="BJ48" s="12" t="s">
        <v>167</v>
      </c>
      <c r="BK48" s="12">
        <v>47</v>
      </c>
    </row>
    <row r="49" spans="1:63">
      <c r="A49" s="12" t="s">
        <v>29</v>
      </c>
      <c r="B49" s="13">
        <v>48</v>
      </c>
      <c r="C49" s="12" t="s">
        <v>113</v>
      </c>
      <c r="D49" s="13">
        <v>48</v>
      </c>
      <c r="E49" s="13"/>
      <c r="F49" s="13"/>
      <c r="G49" s="12" t="s">
        <v>34</v>
      </c>
      <c r="H49" s="12">
        <v>48</v>
      </c>
      <c r="I49" s="12" t="s">
        <v>71</v>
      </c>
      <c r="J49" s="12">
        <v>48</v>
      </c>
      <c r="M49" s="12" t="s">
        <v>74</v>
      </c>
      <c r="N49" s="12">
        <v>48</v>
      </c>
      <c r="O49" s="12" t="s">
        <v>3</v>
      </c>
      <c r="P49" s="12">
        <v>48</v>
      </c>
      <c r="S49" s="12" t="s">
        <v>41</v>
      </c>
      <c r="T49" s="12">
        <v>48</v>
      </c>
      <c r="U49" s="12" t="s">
        <v>115</v>
      </c>
      <c r="V49" s="12">
        <v>48</v>
      </c>
      <c r="Y49" s="12" t="s">
        <v>125</v>
      </c>
      <c r="Z49" s="12">
        <v>48</v>
      </c>
      <c r="AA49" s="12" t="s">
        <v>116</v>
      </c>
      <c r="AB49" s="12">
        <v>48</v>
      </c>
      <c r="AD49" s="12" t="s">
        <v>116</v>
      </c>
      <c r="AE49" s="12">
        <v>48</v>
      </c>
      <c r="AN49" s="12" t="s">
        <v>106</v>
      </c>
      <c r="AO49" s="12">
        <v>48</v>
      </c>
      <c r="AQ49" s="12" t="s">
        <v>23</v>
      </c>
      <c r="AR49" s="12">
        <v>48</v>
      </c>
      <c r="AT49" s="12" t="s">
        <v>28</v>
      </c>
      <c r="AU49" s="12">
        <v>48</v>
      </c>
      <c r="AW49" s="12" t="s">
        <v>106</v>
      </c>
      <c r="AX49" s="12">
        <v>48</v>
      </c>
      <c r="BA49" s="12" t="s">
        <v>123</v>
      </c>
      <c r="BB49" s="12">
        <v>48</v>
      </c>
      <c r="BD49" s="12" t="s">
        <v>69</v>
      </c>
      <c r="BE49" s="12">
        <v>48</v>
      </c>
      <c r="BG49" s="12" t="s">
        <v>75</v>
      </c>
      <c r="BH49" s="12">
        <v>48</v>
      </c>
      <c r="BJ49" s="12" t="s">
        <v>90</v>
      </c>
      <c r="BK49" s="12">
        <v>48</v>
      </c>
    </row>
    <row r="50" spans="1:63">
      <c r="A50" s="12" t="s">
        <v>163</v>
      </c>
      <c r="B50" s="13">
        <v>49</v>
      </c>
      <c r="C50" s="12" t="s">
        <v>85</v>
      </c>
      <c r="D50" s="13">
        <v>49</v>
      </c>
      <c r="E50" s="13"/>
      <c r="F50" s="13"/>
      <c r="G50" s="12" t="s">
        <v>64</v>
      </c>
      <c r="H50" s="12">
        <v>49</v>
      </c>
      <c r="I50" s="12" t="s">
        <v>42</v>
      </c>
      <c r="J50" s="12">
        <v>49</v>
      </c>
      <c r="M50" s="12" t="s">
        <v>129</v>
      </c>
      <c r="N50" s="12">
        <v>49</v>
      </c>
      <c r="O50" s="12" t="s">
        <v>97</v>
      </c>
      <c r="P50" s="12">
        <v>49</v>
      </c>
      <c r="S50" s="12" t="s">
        <v>156</v>
      </c>
      <c r="T50" s="12">
        <v>49</v>
      </c>
      <c r="U50" s="12" t="s">
        <v>44</v>
      </c>
      <c r="V50" s="12">
        <v>49</v>
      </c>
      <c r="Y50" s="12" t="s">
        <v>103</v>
      </c>
      <c r="Z50" s="12">
        <v>49</v>
      </c>
      <c r="AA50" s="12" t="s">
        <v>38</v>
      </c>
      <c r="AB50" s="12">
        <v>49</v>
      </c>
      <c r="AD50" s="12" t="s">
        <v>83</v>
      </c>
      <c r="AE50" s="12">
        <v>49</v>
      </c>
      <c r="AN50" s="12" t="s">
        <v>123</v>
      </c>
      <c r="AO50" s="12">
        <v>49</v>
      </c>
      <c r="AQ50" s="12" t="s">
        <v>45</v>
      </c>
      <c r="AR50" s="12">
        <v>49</v>
      </c>
      <c r="AT50" s="12" t="s">
        <v>121</v>
      </c>
      <c r="AU50" s="12">
        <v>49</v>
      </c>
      <c r="AW50" s="12" t="s">
        <v>97</v>
      </c>
      <c r="AX50" s="12">
        <v>49</v>
      </c>
      <c r="BA50" s="12" t="s">
        <v>108</v>
      </c>
      <c r="BB50" s="12">
        <v>49</v>
      </c>
      <c r="BD50" s="12" t="s">
        <v>38</v>
      </c>
      <c r="BE50" s="12">
        <v>49</v>
      </c>
      <c r="BG50" s="12" t="s">
        <v>41</v>
      </c>
      <c r="BH50" s="12">
        <v>49</v>
      </c>
      <c r="BJ50" s="12" t="s">
        <v>63</v>
      </c>
      <c r="BK50" s="12">
        <v>49</v>
      </c>
    </row>
    <row r="51" spans="1:63">
      <c r="A51" s="12" t="s">
        <v>81</v>
      </c>
      <c r="B51" s="13">
        <v>50</v>
      </c>
      <c r="C51" s="12" t="s">
        <v>168</v>
      </c>
      <c r="D51" s="13">
        <v>50</v>
      </c>
      <c r="E51" s="13"/>
      <c r="F51" s="13"/>
      <c r="G51" s="12" t="s">
        <v>69</v>
      </c>
      <c r="H51" s="12">
        <v>50</v>
      </c>
      <c r="I51" s="12" t="s">
        <v>18</v>
      </c>
      <c r="J51" s="12">
        <v>50</v>
      </c>
      <c r="M51" s="12" t="s">
        <v>21</v>
      </c>
      <c r="N51" s="12">
        <v>50</v>
      </c>
      <c r="O51" s="12" t="s">
        <v>27</v>
      </c>
      <c r="P51" s="12">
        <v>50</v>
      </c>
      <c r="S51" s="12" t="s">
        <v>64</v>
      </c>
      <c r="T51" s="12">
        <v>50</v>
      </c>
      <c r="U51" s="12" t="s">
        <v>121</v>
      </c>
      <c r="V51" s="12">
        <v>50</v>
      </c>
      <c r="Y51" s="12" t="s">
        <v>47</v>
      </c>
      <c r="Z51" s="12">
        <v>50</v>
      </c>
      <c r="AA51" s="12" t="s">
        <v>93</v>
      </c>
      <c r="AB51" s="12">
        <v>50</v>
      </c>
      <c r="AD51" s="12" t="s">
        <v>93</v>
      </c>
      <c r="AE51" s="12">
        <v>50</v>
      </c>
      <c r="AN51" s="12" t="s">
        <v>70</v>
      </c>
      <c r="AO51" s="12">
        <v>50</v>
      </c>
      <c r="AQ51" s="12" t="s">
        <v>12</v>
      </c>
      <c r="AR51" s="12">
        <v>50</v>
      </c>
      <c r="AT51" s="12" t="s">
        <v>58</v>
      </c>
      <c r="AU51" s="12">
        <v>50</v>
      </c>
      <c r="AW51" s="12" t="s">
        <v>42</v>
      </c>
      <c r="AX51" s="12">
        <v>50</v>
      </c>
      <c r="BA51" s="12" t="s">
        <v>163</v>
      </c>
      <c r="BB51" s="12">
        <v>50</v>
      </c>
      <c r="BD51" s="12" t="s">
        <v>7</v>
      </c>
      <c r="BE51" s="12">
        <v>50</v>
      </c>
      <c r="BG51" s="12" t="s">
        <v>125</v>
      </c>
      <c r="BH51" s="12">
        <v>50</v>
      </c>
      <c r="BJ51" s="12" t="s">
        <v>97</v>
      </c>
      <c r="BK51" s="12">
        <v>50</v>
      </c>
    </row>
    <row r="52" spans="1:63">
      <c r="A52" s="12" t="s">
        <v>110</v>
      </c>
      <c r="B52" s="13">
        <v>51</v>
      </c>
      <c r="C52" s="12" t="s">
        <v>94</v>
      </c>
      <c r="D52" s="13">
        <v>51</v>
      </c>
      <c r="E52" s="13"/>
      <c r="F52" s="13"/>
      <c r="G52" s="12" t="s">
        <v>39</v>
      </c>
      <c r="H52" s="12">
        <v>51</v>
      </c>
      <c r="I52" s="12" t="s">
        <v>55</v>
      </c>
      <c r="J52" s="12">
        <v>51</v>
      </c>
      <c r="M52" s="12" t="s">
        <v>159</v>
      </c>
      <c r="N52" s="12">
        <v>51</v>
      </c>
      <c r="O52" s="12" t="s">
        <v>39</v>
      </c>
      <c r="P52" s="12">
        <v>51</v>
      </c>
      <c r="S52" s="12" t="s">
        <v>104</v>
      </c>
      <c r="T52" s="12">
        <v>51</v>
      </c>
      <c r="U52" s="12" t="s">
        <v>72</v>
      </c>
      <c r="V52" s="12">
        <v>51</v>
      </c>
      <c r="Y52" s="12" t="s">
        <v>152</v>
      </c>
      <c r="Z52" s="12">
        <v>51</v>
      </c>
      <c r="AA52" s="12" t="s">
        <v>83</v>
      </c>
      <c r="AB52" s="12">
        <v>51</v>
      </c>
      <c r="AD52" s="12" t="s">
        <v>38</v>
      </c>
      <c r="AE52" s="12">
        <v>51</v>
      </c>
      <c r="AN52" s="12" t="s">
        <v>62</v>
      </c>
      <c r="AO52" s="12">
        <v>51</v>
      </c>
      <c r="AQ52" s="12" t="s">
        <v>94</v>
      </c>
      <c r="AR52" s="12">
        <v>51</v>
      </c>
      <c r="AT52" s="12" t="s">
        <v>123</v>
      </c>
      <c r="AU52" s="12">
        <v>51</v>
      </c>
      <c r="AW52" s="12" t="s">
        <v>69</v>
      </c>
      <c r="AX52" s="12">
        <v>51</v>
      </c>
      <c r="BA52" s="12" t="s">
        <v>57</v>
      </c>
      <c r="BB52" s="12">
        <v>51</v>
      </c>
      <c r="BD52" s="12" t="s">
        <v>32</v>
      </c>
      <c r="BE52" s="12">
        <v>51</v>
      </c>
      <c r="BG52" s="12" t="s">
        <v>123</v>
      </c>
      <c r="BH52" s="12">
        <v>51</v>
      </c>
      <c r="BJ52" s="12" t="s">
        <v>37</v>
      </c>
      <c r="BK52" s="12">
        <v>51</v>
      </c>
    </row>
    <row r="53" spans="1:63">
      <c r="A53" s="12" t="s">
        <v>12</v>
      </c>
      <c r="B53" s="13">
        <v>52</v>
      </c>
      <c r="C53" s="12" t="s">
        <v>27</v>
      </c>
      <c r="D53" s="13">
        <v>52</v>
      </c>
      <c r="E53" s="13"/>
      <c r="F53" s="13"/>
      <c r="G53" s="12" t="s">
        <v>19</v>
      </c>
      <c r="H53" s="12">
        <v>52</v>
      </c>
      <c r="I53" s="12" t="s">
        <v>165</v>
      </c>
      <c r="J53" s="12">
        <v>52</v>
      </c>
      <c r="M53" s="12" t="s">
        <v>55</v>
      </c>
      <c r="N53" s="12">
        <v>52</v>
      </c>
      <c r="O53" s="12" t="s">
        <v>154</v>
      </c>
      <c r="P53" s="12">
        <v>52</v>
      </c>
      <c r="S53" s="12" t="s">
        <v>95</v>
      </c>
      <c r="T53" s="12">
        <v>52</v>
      </c>
      <c r="U53" s="12" t="s">
        <v>17</v>
      </c>
      <c r="V53" s="12">
        <v>52</v>
      </c>
      <c r="Y53" s="12" t="s">
        <v>65</v>
      </c>
      <c r="Z53" s="12">
        <v>52</v>
      </c>
      <c r="AA53" s="12" t="s">
        <v>49</v>
      </c>
      <c r="AB53" s="12">
        <v>52</v>
      </c>
      <c r="AD53" s="12" t="s">
        <v>25</v>
      </c>
      <c r="AE53" s="12">
        <v>52</v>
      </c>
      <c r="AN53" s="12" t="s">
        <v>114</v>
      </c>
      <c r="AO53" s="12">
        <v>52</v>
      </c>
      <c r="AQ53" s="12" t="s">
        <v>6</v>
      </c>
      <c r="AR53" s="12">
        <v>52</v>
      </c>
      <c r="AT53" s="12" t="s">
        <v>106</v>
      </c>
      <c r="AU53" s="12">
        <v>52</v>
      </c>
      <c r="AW53" s="12" t="s">
        <v>85</v>
      </c>
      <c r="AX53" s="12">
        <v>52</v>
      </c>
      <c r="BA53" s="12" t="s">
        <v>51</v>
      </c>
      <c r="BB53" s="12">
        <v>52</v>
      </c>
      <c r="BD53" s="12" t="s">
        <v>27</v>
      </c>
      <c r="BE53" s="12">
        <v>52</v>
      </c>
      <c r="BG53" s="12" t="s">
        <v>164</v>
      </c>
      <c r="BH53" s="12">
        <v>52</v>
      </c>
      <c r="BJ53" s="12" t="s">
        <v>130</v>
      </c>
      <c r="BK53" s="12">
        <v>52</v>
      </c>
    </row>
    <row r="54" spans="1:63">
      <c r="A54" s="12" t="s">
        <v>104</v>
      </c>
      <c r="B54" s="13">
        <v>53</v>
      </c>
      <c r="C54" s="12" t="s">
        <v>127</v>
      </c>
      <c r="D54" s="13">
        <v>53</v>
      </c>
      <c r="E54" s="13"/>
      <c r="F54" s="13"/>
      <c r="G54" s="12" t="s">
        <v>25</v>
      </c>
      <c r="H54" s="12">
        <v>53</v>
      </c>
      <c r="I54" s="12" t="s">
        <v>65</v>
      </c>
      <c r="J54" s="12">
        <v>53</v>
      </c>
      <c r="M54" s="12" t="s">
        <v>105</v>
      </c>
      <c r="N54" s="12">
        <v>53</v>
      </c>
      <c r="O54" s="12" t="s">
        <v>1</v>
      </c>
      <c r="P54" s="12">
        <v>53</v>
      </c>
      <c r="S54" s="12" t="s">
        <v>49</v>
      </c>
      <c r="T54" s="12">
        <v>53</v>
      </c>
      <c r="U54" s="12" t="s">
        <v>168</v>
      </c>
      <c r="V54" s="12">
        <v>53</v>
      </c>
      <c r="Y54" s="12" t="s">
        <v>28</v>
      </c>
      <c r="Z54" s="12">
        <v>53</v>
      </c>
      <c r="AA54" s="12" t="s">
        <v>25</v>
      </c>
      <c r="AB54" s="12">
        <v>53</v>
      </c>
      <c r="AD54" s="12" t="s">
        <v>49</v>
      </c>
      <c r="AE54" s="12">
        <v>53</v>
      </c>
      <c r="AN54" s="12" t="s">
        <v>90</v>
      </c>
      <c r="AO54" s="12">
        <v>53</v>
      </c>
      <c r="AQ54" s="12" t="s">
        <v>110</v>
      </c>
      <c r="AR54" s="12">
        <v>53</v>
      </c>
      <c r="AT54" s="12" t="s">
        <v>165</v>
      </c>
      <c r="AU54" s="12">
        <v>53</v>
      </c>
      <c r="AW54" s="12" t="s">
        <v>12</v>
      </c>
      <c r="AX54" s="12">
        <v>53</v>
      </c>
      <c r="BA54" s="12" t="s">
        <v>75</v>
      </c>
      <c r="BB54" s="12">
        <v>53</v>
      </c>
      <c r="BD54" s="12" t="s">
        <v>81</v>
      </c>
      <c r="BE54" s="12">
        <v>53</v>
      </c>
      <c r="BG54" s="12" t="s">
        <v>128</v>
      </c>
      <c r="BH54" s="12">
        <v>53</v>
      </c>
      <c r="BJ54" s="12" t="s">
        <v>88</v>
      </c>
      <c r="BK54" s="12">
        <v>53</v>
      </c>
    </row>
    <row r="55" spans="1:63">
      <c r="A55" s="12" t="s">
        <v>50</v>
      </c>
      <c r="B55" s="13">
        <v>54</v>
      </c>
      <c r="C55" s="12" t="s">
        <v>23</v>
      </c>
      <c r="D55" s="13">
        <v>54</v>
      </c>
      <c r="E55" s="13"/>
      <c r="F55" s="13"/>
      <c r="G55" s="12" t="s">
        <v>163</v>
      </c>
      <c r="H55" s="12">
        <v>54</v>
      </c>
      <c r="I55" s="12" t="s">
        <v>21</v>
      </c>
      <c r="J55" s="12">
        <v>54</v>
      </c>
      <c r="M55" s="12" t="s">
        <v>48</v>
      </c>
      <c r="N55" s="12">
        <v>54</v>
      </c>
      <c r="O55" s="12" t="s">
        <v>53</v>
      </c>
      <c r="P55" s="12">
        <v>54</v>
      </c>
      <c r="S55" s="12" t="s">
        <v>10</v>
      </c>
      <c r="T55" s="12">
        <v>54</v>
      </c>
      <c r="U55" s="12" t="s">
        <v>54</v>
      </c>
      <c r="V55" s="12">
        <v>54</v>
      </c>
      <c r="Y55" s="12" t="s">
        <v>105</v>
      </c>
      <c r="Z55" s="12">
        <v>54</v>
      </c>
      <c r="AA55" s="12" t="s">
        <v>55</v>
      </c>
      <c r="AB55" s="12">
        <v>54</v>
      </c>
      <c r="AD55" s="12" t="s">
        <v>55</v>
      </c>
      <c r="AE55" s="12">
        <v>54</v>
      </c>
      <c r="AN55" s="12" t="s">
        <v>130</v>
      </c>
      <c r="AO55" s="12">
        <v>54</v>
      </c>
      <c r="AQ55" s="12" t="s">
        <v>31</v>
      </c>
      <c r="AR55" s="12">
        <v>54</v>
      </c>
      <c r="AT55" s="12" t="s">
        <v>104</v>
      </c>
      <c r="AU55" s="12">
        <v>54</v>
      </c>
      <c r="AW55" s="12" t="s">
        <v>62</v>
      </c>
      <c r="AX55" s="12">
        <v>54</v>
      </c>
      <c r="BA55" s="12" t="s">
        <v>61</v>
      </c>
      <c r="BB55" s="12">
        <v>54</v>
      </c>
      <c r="BD55" s="12" t="s">
        <v>100</v>
      </c>
      <c r="BE55" s="12">
        <v>54</v>
      </c>
      <c r="BG55" s="12" t="s">
        <v>119</v>
      </c>
      <c r="BH55" s="12">
        <v>54</v>
      </c>
      <c r="BJ55" s="12" t="s">
        <v>153</v>
      </c>
      <c r="BK55" s="12">
        <v>54</v>
      </c>
    </row>
    <row r="56" spans="1:63">
      <c r="A56" s="12" t="s">
        <v>105</v>
      </c>
      <c r="B56" s="13">
        <v>55</v>
      </c>
      <c r="C56" s="12" t="s">
        <v>77</v>
      </c>
      <c r="D56" s="13">
        <v>55</v>
      </c>
      <c r="E56" s="13"/>
      <c r="F56" s="13"/>
      <c r="G56" s="12" t="s">
        <v>93</v>
      </c>
      <c r="H56" s="12">
        <v>55</v>
      </c>
      <c r="I56" s="12" t="s">
        <v>69</v>
      </c>
      <c r="J56" s="12">
        <v>55</v>
      </c>
      <c r="M56" s="12" t="s">
        <v>54</v>
      </c>
      <c r="N56" s="12">
        <v>55</v>
      </c>
      <c r="O56" s="12" t="s">
        <v>70</v>
      </c>
      <c r="P56" s="12">
        <v>55</v>
      </c>
      <c r="S56" s="12" t="s">
        <v>77</v>
      </c>
      <c r="T56" s="12">
        <v>55</v>
      </c>
      <c r="U56" s="12" t="s">
        <v>154</v>
      </c>
      <c r="V56" s="12">
        <v>55</v>
      </c>
      <c r="Y56" s="12" t="s">
        <v>93</v>
      </c>
      <c r="Z56" s="12">
        <v>55</v>
      </c>
      <c r="AA56" s="12" t="s">
        <v>124</v>
      </c>
      <c r="AB56" s="12">
        <v>55</v>
      </c>
      <c r="AD56" s="12" t="s">
        <v>104</v>
      </c>
      <c r="AE56" s="12">
        <v>55</v>
      </c>
      <c r="AN56" s="12" t="s">
        <v>13</v>
      </c>
      <c r="AO56" s="12">
        <v>55</v>
      </c>
      <c r="AQ56" s="12" t="s">
        <v>69</v>
      </c>
      <c r="AR56" s="12">
        <v>55</v>
      </c>
      <c r="AT56" s="12" t="s">
        <v>10</v>
      </c>
      <c r="AU56" s="12">
        <v>55</v>
      </c>
      <c r="AW56" s="12" t="s">
        <v>22</v>
      </c>
      <c r="AX56" s="12">
        <v>55</v>
      </c>
      <c r="BA56" s="12" t="s">
        <v>106</v>
      </c>
      <c r="BB56" s="12">
        <v>55</v>
      </c>
      <c r="BD56" s="12" t="s">
        <v>164</v>
      </c>
      <c r="BE56" s="12">
        <v>55</v>
      </c>
      <c r="BG56" s="12" t="s">
        <v>101</v>
      </c>
      <c r="BH56" s="12">
        <v>55</v>
      </c>
      <c r="BJ56" s="12" t="s">
        <v>86</v>
      </c>
      <c r="BK56" s="12">
        <v>55</v>
      </c>
    </row>
    <row r="57" spans="1:63">
      <c r="A57" s="12" t="s">
        <v>131</v>
      </c>
      <c r="B57" s="13">
        <v>56</v>
      </c>
      <c r="C57" s="12" t="s">
        <v>30</v>
      </c>
      <c r="D57" s="13">
        <v>56</v>
      </c>
      <c r="E57" s="13"/>
      <c r="F57" s="13"/>
      <c r="G57" s="12" t="s">
        <v>31</v>
      </c>
      <c r="H57" s="12">
        <v>56</v>
      </c>
      <c r="I57" s="12" t="s">
        <v>58</v>
      </c>
      <c r="J57" s="12">
        <v>56</v>
      </c>
      <c r="M57" s="12" t="s">
        <v>94</v>
      </c>
      <c r="N57" s="12">
        <v>56</v>
      </c>
      <c r="O57" s="12" t="s">
        <v>90</v>
      </c>
      <c r="P57" s="12">
        <v>56</v>
      </c>
      <c r="S57" s="12" t="s">
        <v>61</v>
      </c>
      <c r="T57" s="12">
        <v>56</v>
      </c>
      <c r="U57" s="12" t="s">
        <v>15</v>
      </c>
      <c r="V57" s="12">
        <v>56</v>
      </c>
      <c r="Y57" s="12" t="s">
        <v>46</v>
      </c>
      <c r="Z57" s="12">
        <v>56</v>
      </c>
      <c r="AA57" s="12" t="s">
        <v>104</v>
      </c>
      <c r="AB57" s="12">
        <v>56</v>
      </c>
      <c r="AD57" s="12" t="s">
        <v>157</v>
      </c>
      <c r="AE57" s="12">
        <v>56</v>
      </c>
      <c r="AN57" s="12" t="s">
        <v>2</v>
      </c>
      <c r="AO57" s="12">
        <v>56</v>
      </c>
      <c r="AQ57" s="12" t="s">
        <v>105</v>
      </c>
      <c r="AR57" s="12">
        <v>56</v>
      </c>
      <c r="AT57" s="12" t="s">
        <v>64</v>
      </c>
      <c r="AU57" s="12">
        <v>56</v>
      </c>
      <c r="AW57" s="12" t="s">
        <v>96</v>
      </c>
      <c r="AX57" s="12">
        <v>56</v>
      </c>
      <c r="BA57" s="12" t="s">
        <v>23</v>
      </c>
      <c r="BB57" s="12">
        <v>56</v>
      </c>
      <c r="BD57" s="12" t="s">
        <v>29</v>
      </c>
      <c r="BE57" s="12">
        <v>56</v>
      </c>
      <c r="BG57" s="12" t="s">
        <v>168</v>
      </c>
      <c r="BH57" s="12">
        <v>56</v>
      </c>
      <c r="BJ57" s="12" t="s">
        <v>162</v>
      </c>
      <c r="BK57" s="12">
        <v>56</v>
      </c>
    </row>
    <row r="58" spans="1:63">
      <c r="A58" s="12" t="s">
        <v>155</v>
      </c>
      <c r="B58" s="13">
        <v>57</v>
      </c>
      <c r="C58" s="12" t="s">
        <v>53</v>
      </c>
      <c r="D58" s="13">
        <v>57</v>
      </c>
      <c r="E58" s="13"/>
      <c r="F58" s="13"/>
      <c r="G58" s="12" t="s">
        <v>59</v>
      </c>
      <c r="H58" s="12">
        <v>57</v>
      </c>
      <c r="I58" s="12" t="s">
        <v>24</v>
      </c>
      <c r="J58" s="12">
        <v>57</v>
      </c>
      <c r="M58" s="12" t="s">
        <v>165</v>
      </c>
      <c r="N58" s="12">
        <v>57</v>
      </c>
      <c r="O58" s="12" t="s">
        <v>93</v>
      </c>
      <c r="P58" s="12">
        <v>57</v>
      </c>
      <c r="S58" s="12" t="s">
        <v>87</v>
      </c>
      <c r="T58" s="12">
        <v>57</v>
      </c>
      <c r="U58" s="12" t="s">
        <v>27</v>
      </c>
      <c r="V58" s="12">
        <v>57</v>
      </c>
      <c r="Y58" s="12" t="s">
        <v>118</v>
      </c>
      <c r="Z58" s="12">
        <v>57</v>
      </c>
      <c r="AA58" s="12" t="s">
        <v>157</v>
      </c>
      <c r="AB58" s="12">
        <v>57</v>
      </c>
      <c r="AD58" s="12" t="s">
        <v>124</v>
      </c>
      <c r="AE58" s="12">
        <v>57</v>
      </c>
      <c r="AN58" s="12" t="s">
        <v>73</v>
      </c>
      <c r="AO58" s="12">
        <v>57</v>
      </c>
      <c r="AQ58" s="12" t="s">
        <v>66</v>
      </c>
      <c r="AR58" s="12">
        <v>57</v>
      </c>
      <c r="AT58" s="12" t="s">
        <v>155</v>
      </c>
      <c r="AU58" s="12">
        <v>57</v>
      </c>
      <c r="AW58" s="12" t="s">
        <v>28</v>
      </c>
      <c r="AX58" s="12">
        <v>57</v>
      </c>
      <c r="BA58" s="12" t="s">
        <v>170</v>
      </c>
      <c r="BB58" s="12">
        <v>57</v>
      </c>
      <c r="BD58" s="12" t="s">
        <v>152</v>
      </c>
      <c r="BE58" s="12">
        <v>57</v>
      </c>
      <c r="BG58" s="12" t="s">
        <v>70</v>
      </c>
      <c r="BH58" s="12">
        <v>57</v>
      </c>
      <c r="BJ58" s="12" t="s">
        <v>127</v>
      </c>
      <c r="BK58" s="12">
        <v>57</v>
      </c>
    </row>
    <row r="59" spans="1:63">
      <c r="A59" s="12" t="s">
        <v>15</v>
      </c>
      <c r="B59" s="13">
        <v>58</v>
      </c>
      <c r="C59" s="12" t="s">
        <v>38</v>
      </c>
      <c r="D59" s="13">
        <v>58</v>
      </c>
      <c r="E59" s="13"/>
      <c r="F59" s="13"/>
      <c r="G59" s="12" t="s">
        <v>88</v>
      </c>
      <c r="H59" s="12">
        <v>58</v>
      </c>
      <c r="I59" s="12" t="s">
        <v>82</v>
      </c>
      <c r="J59" s="12">
        <v>58</v>
      </c>
      <c r="M59" s="12" t="s">
        <v>107</v>
      </c>
      <c r="N59" s="12">
        <v>58</v>
      </c>
      <c r="O59" s="12" t="s">
        <v>58</v>
      </c>
      <c r="P59" s="12">
        <v>58</v>
      </c>
      <c r="S59" s="12" t="s">
        <v>159</v>
      </c>
      <c r="T59" s="12">
        <v>58</v>
      </c>
      <c r="U59" s="12" t="s">
        <v>95</v>
      </c>
      <c r="V59" s="12">
        <v>58</v>
      </c>
      <c r="Y59" s="12" t="s">
        <v>131</v>
      </c>
      <c r="Z59" s="12">
        <v>58</v>
      </c>
      <c r="AA59" s="12" t="s">
        <v>84</v>
      </c>
      <c r="AB59" s="12">
        <v>58</v>
      </c>
      <c r="AD59" s="12" t="s">
        <v>84</v>
      </c>
      <c r="AE59" s="12">
        <v>58</v>
      </c>
      <c r="AN59" s="12" t="s">
        <v>75</v>
      </c>
      <c r="AO59" s="12">
        <v>58</v>
      </c>
      <c r="AQ59" s="12" t="s">
        <v>112</v>
      </c>
      <c r="AR59" s="12">
        <v>58</v>
      </c>
      <c r="AT59" s="12" t="s">
        <v>65</v>
      </c>
      <c r="AU59" s="12">
        <v>58</v>
      </c>
      <c r="AW59" s="12" t="s">
        <v>19</v>
      </c>
      <c r="AX59" s="12">
        <v>58</v>
      </c>
      <c r="BA59" s="12" t="s">
        <v>165</v>
      </c>
      <c r="BB59" s="12">
        <v>58</v>
      </c>
      <c r="BD59" s="12" t="s">
        <v>73</v>
      </c>
      <c r="BE59" s="12">
        <v>58</v>
      </c>
      <c r="BG59" s="12" t="s">
        <v>51</v>
      </c>
      <c r="BH59" s="12">
        <v>58</v>
      </c>
      <c r="BJ59" s="12" t="s">
        <v>87</v>
      </c>
      <c r="BK59" s="12">
        <v>58</v>
      </c>
    </row>
    <row r="60" spans="1:63">
      <c r="A60" s="12" t="s">
        <v>54</v>
      </c>
      <c r="B60" s="13">
        <v>59</v>
      </c>
      <c r="C60" s="12" t="s">
        <v>128</v>
      </c>
      <c r="D60" s="13">
        <v>59</v>
      </c>
      <c r="E60" s="13"/>
      <c r="F60" s="13"/>
      <c r="G60" s="12" t="s">
        <v>119</v>
      </c>
      <c r="H60" s="12">
        <v>59</v>
      </c>
      <c r="I60" s="12" t="s">
        <v>25</v>
      </c>
      <c r="J60" s="12">
        <v>59</v>
      </c>
      <c r="M60" s="12" t="s">
        <v>58</v>
      </c>
      <c r="N60" s="12">
        <v>59</v>
      </c>
      <c r="O60" s="12" t="s">
        <v>62</v>
      </c>
      <c r="P60" s="12">
        <v>59</v>
      </c>
      <c r="S60" s="12" t="s">
        <v>123</v>
      </c>
      <c r="T60" s="12">
        <v>59</v>
      </c>
      <c r="U60" s="12" t="s">
        <v>3</v>
      </c>
      <c r="V60" s="12">
        <v>59</v>
      </c>
      <c r="Y60" s="12" t="s">
        <v>163</v>
      </c>
      <c r="Z60" s="12">
        <v>59</v>
      </c>
      <c r="AA60" s="12" t="s">
        <v>155</v>
      </c>
      <c r="AB60" s="12">
        <v>59</v>
      </c>
      <c r="AD60" s="12" t="s">
        <v>155</v>
      </c>
      <c r="AE60" s="12">
        <v>59</v>
      </c>
      <c r="AN60" s="12" t="s">
        <v>86</v>
      </c>
      <c r="AO60" s="12">
        <v>59</v>
      </c>
      <c r="AQ60" s="12" t="s">
        <v>95</v>
      </c>
      <c r="AR60" s="12">
        <v>59</v>
      </c>
      <c r="AT60" s="12" t="s">
        <v>90</v>
      </c>
      <c r="AU60" s="12">
        <v>59</v>
      </c>
      <c r="AW60" s="12" t="s">
        <v>122</v>
      </c>
      <c r="AX60" s="12">
        <v>59</v>
      </c>
      <c r="BA60" s="12" t="s">
        <v>3</v>
      </c>
      <c r="BB60" s="12">
        <v>59</v>
      </c>
      <c r="BD60" s="12" t="s">
        <v>19</v>
      </c>
      <c r="BE60" s="12">
        <v>59</v>
      </c>
      <c r="BG60" s="12" t="s">
        <v>98</v>
      </c>
      <c r="BH60" s="12">
        <v>59</v>
      </c>
      <c r="BJ60" s="12" t="s">
        <v>99</v>
      </c>
      <c r="BK60" s="12">
        <v>59</v>
      </c>
    </row>
    <row r="61" spans="1:63">
      <c r="A61" s="12" t="s">
        <v>57</v>
      </c>
      <c r="B61" s="13">
        <v>60</v>
      </c>
      <c r="C61" s="12" t="s">
        <v>170</v>
      </c>
      <c r="D61" s="13">
        <v>60</v>
      </c>
      <c r="E61" s="13"/>
      <c r="F61" s="13"/>
      <c r="G61" s="12" t="s">
        <v>79</v>
      </c>
      <c r="H61" s="12">
        <v>60</v>
      </c>
      <c r="I61" s="12" t="s">
        <v>117</v>
      </c>
      <c r="J61" s="12">
        <v>60</v>
      </c>
      <c r="M61" s="12" t="s">
        <v>34</v>
      </c>
      <c r="N61" s="12">
        <v>60</v>
      </c>
      <c r="O61" s="12" t="s">
        <v>29</v>
      </c>
      <c r="P61" s="12">
        <v>60</v>
      </c>
      <c r="S61" s="12" t="s">
        <v>163</v>
      </c>
      <c r="T61" s="12">
        <v>60</v>
      </c>
      <c r="U61" s="12" t="s">
        <v>45</v>
      </c>
      <c r="V61" s="12">
        <v>60</v>
      </c>
      <c r="Y61" s="12" t="s">
        <v>7</v>
      </c>
      <c r="Z61" s="12">
        <v>60</v>
      </c>
      <c r="AA61" s="12" t="s">
        <v>45</v>
      </c>
      <c r="AB61" s="12">
        <v>60</v>
      </c>
      <c r="AD61" s="12" t="s">
        <v>31</v>
      </c>
      <c r="AE61" s="12">
        <v>60</v>
      </c>
      <c r="AN61" s="12" t="s">
        <v>119</v>
      </c>
      <c r="AO61" s="12">
        <v>60</v>
      </c>
      <c r="AQ61" s="12" t="s">
        <v>154</v>
      </c>
      <c r="AR61" s="12">
        <v>60</v>
      </c>
      <c r="AT61" s="12" t="s">
        <v>67</v>
      </c>
      <c r="AU61" s="12">
        <v>60</v>
      </c>
      <c r="AW61" s="12" t="s">
        <v>121</v>
      </c>
      <c r="AX61" s="12">
        <v>60</v>
      </c>
      <c r="BA61" s="12" t="s">
        <v>158</v>
      </c>
      <c r="BB61" s="12">
        <v>60</v>
      </c>
      <c r="BD61" s="12" t="s">
        <v>60</v>
      </c>
      <c r="BE61" s="12">
        <v>60</v>
      </c>
      <c r="BG61" s="12" t="s">
        <v>104</v>
      </c>
      <c r="BH61" s="12">
        <v>60</v>
      </c>
      <c r="BJ61" s="12" t="s">
        <v>25</v>
      </c>
      <c r="BK61" s="12">
        <v>60</v>
      </c>
    </row>
    <row r="62" spans="1:63">
      <c r="A62" s="12" t="s">
        <v>95</v>
      </c>
      <c r="B62" s="13">
        <v>61</v>
      </c>
      <c r="C62" s="12" t="s">
        <v>116</v>
      </c>
      <c r="D62" s="13">
        <v>61</v>
      </c>
      <c r="E62" s="13"/>
      <c r="F62" s="13"/>
      <c r="G62" s="12" t="s">
        <v>94</v>
      </c>
      <c r="H62" s="12">
        <v>61</v>
      </c>
      <c r="I62" s="12" t="s">
        <v>94</v>
      </c>
      <c r="J62" s="12">
        <v>61</v>
      </c>
      <c r="M62" s="12" t="s">
        <v>46</v>
      </c>
      <c r="N62" s="12">
        <v>61</v>
      </c>
      <c r="O62" s="12" t="s">
        <v>51</v>
      </c>
      <c r="P62" s="12">
        <v>61</v>
      </c>
      <c r="S62" s="12" t="s">
        <v>17</v>
      </c>
      <c r="T62" s="12">
        <v>61</v>
      </c>
      <c r="U62" s="12" t="s">
        <v>23</v>
      </c>
      <c r="V62" s="12">
        <v>61</v>
      </c>
      <c r="Y62" s="12" t="s">
        <v>23</v>
      </c>
      <c r="Z62" s="12">
        <v>61</v>
      </c>
      <c r="AA62" s="12" t="s">
        <v>31</v>
      </c>
      <c r="AB62" s="12">
        <v>61</v>
      </c>
      <c r="AD62" s="12" t="s">
        <v>45</v>
      </c>
      <c r="AE62" s="12">
        <v>61</v>
      </c>
      <c r="AN62" s="12" t="s">
        <v>132</v>
      </c>
      <c r="AO62" s="12">
        <v>61</v>
      </c>
      <c r="AQ62" s="12" t="s">
        <v>60</v>
      </c>
      <c r="AR62" s="12">
        <v>61</v>
      </c>
      <c r="AT62" s="12" t="s">
        <v>79</v>
      </c>
      <c r="AU62" s="12">
        <v>61</v>
      </c>
      <c r="AW62" s="12" t="s">
        <v>53</v>
      </c>
      <c r="AX62" s="12">
        <v>61</v>
      </c>
      <c r="BA62" s="12" t="s">
        <v>79</v>
      </c>
      <c r="BB62" s="12">
        <v>61</v>
      </c>
      <c r="BD62" s="12" t="s">
        <v>99</v>
      </c>
      <c r="BE62" s="12">
        <v>61</v>
      </c>
      <c r="BG62" s="12" t="s">
        <v>121</v>
      </c>
      <c r="BH62" s="12">
        <v>61</v>
      </c>
      <c r="BJ62" s="12" t="s">
        <v>31</v>
      </c>
      <c r="BK62" s="12">
        <v>61</v>
      </c>
    </row>
    <row r="63" spans="1:63">
      <c r="A63" s="12" t="s">
        <v>162</v>
      </c>
      <c r="B63" s="13">
        <v>62</v>
      </c>
      <c r="C63" s="12" t="s">
        <v>159</v>
      </c>
      <c r="D63" s="13">
        <v>62</v>
      </c>
      <c r="E63" s="13"/>
      <c r="F63" s="13"/>
      <c r="G63" s="12" t="s">
        <v>70</v>
      </c>
      <c r="H63" s="12">
        <v>62</v>
      </c>
      <c r="I63" s="12" t="s">
        <v>32</v>
      </c>
      <c r="J63" s="12">
        <v>62</v>
      </c>
      <c r="M63" s="12" t="s">
        <v>77</v>
      </c>
      <c r="N63" s="12">
        <v>62</v>
      </c>
      <c r="O63" s="12" t="s">
        <v>46</v>
      </c>
      <c r="P63" s="12">
        <v>62</v>
      </c>
      <c r="S63" s="12" t="s">
        <v>63</v>
      </c>
      <c r="T63" s="12">
        <v>62</v>
      </c>
      <c r="U63" s="12" t="s">
        <v>50</v>
      </c>
      <c r="V63" s="12">
        <v>62</v>
      </c>
      <c r="Y63" s="12" t="s">
        <v>127</v>
      </c>
      <c r="Z63" s="12">
        <v>62</v>
      </c>
      <c r="AA63" s="12" t="s">
        <v>133</v>
      </c>
      <c r="AB63" s="12">
        <v>62</v>
      </c>
      <c r="AD63" s="12" t="s">
        <v>28</v>
      </c>
      <c r="AE63" s="12">
        <v>62</v>
      </c>
      <c r="AN63" s="12" t="s">
        <v>71</v>
      </c>
      <c r="AO63" s="12">
        <v>62</v>
      </c>
      <c r="AQ63" s="12" t="s">
        <v>106</v>
      </c>
      <c r="AR63" s="12">
        <v>62</v>
      </c>
      <c r="AT63" s="12" t="s">
        <v>46</v>
      </c>
      <c r="AU63" s="12">
        <v>62</v>
      </c>
      <c r="AW63" s="12" t="s">
        <v>64</v>
      </c>
      <c r="AX63" s="12">
        <v>62</v>
      </c>
      <c r="BA63" s="12" t="s">
        <v>162</v>
      </c>
      <c r="BB63" s="12">
        <v>62</v>
      </c>
      <c r="BD63" s="12" t="s">
        <v>107</v>
      </c>
      <c r="BE63" s="12">
        <v>62</v>
      </c>
      <c r="BG63" s="12" t="s">
        <v>53</v>
      </c>
      <c r="BH63" s="12">
        <v>62</v>
      </c>
      <c r="BJ63" s="12" t="s">
        <v>128</v>
      </c>
      <c r="BK63" s="12">
        <v>62</v>
      </c>
    </row>
    <row r="64" spans="1:63">
      <c r="A64" s="12" t="s">
        <v>45</v>
      </c>
      <c r="B64" s="13">
        <v>63</v>
      </c>
      <c r="C64" s="12" t="s">
        <v>160</v>
      </c>
      <c r="D64" s="13">
        <v>63</v>
      </c>
      <c r="E64" s="13"/>
      <c r="F64" s="13"/>
      <c r="G64" s="12" t="s">
        <v>16</v>
      </c>
      <c r="H64" s="12">
        <v>63</v>
      </c>
      <c r="I64" s="12" t="s">
        <v>93</v>
      </c>
      <c r="J64" s="12">
        <v>63</v>
      </c>
      <c r="M64" s="12" t="s">
        <v>49</v>
      </c>
      <c r="N64" s="12">
        <v>63</v>
      </c>
      <c r="O64" s="12" t="s">
        <v>44</v>
      </c>
      <c r="P64" s="12">
        <v>63</v>
      </c>
      <c r="S64" s="12" t="s">
        <v>42</v>
      </c>
      <c r="T64" s="12">
        <v>63</v>
      </c>
      <c r="U64" s="12" t="s">
        <v>156</v>
      </c>
      <c r="V64" s="12">
        <v>63</v>
      </c>
      <c r="Y64" s="12" t="s">
        <v>155</v>
      </c>
      <c r="Z64" s="12">
        <v>63</v>
      </c>
      <c r="AA64" s="12" t="s">
        <v>173</v>
      </c>
      <c r="AB64" s="12">
        <v>63</v>
      </c>
      <c r="AD64" s="12" t="s">
        <v>69</v>
      </c>
      <c r="AE64" s="12">
        <v>63</v>
      </c>
      <c r="AN64" s="12" t="s">
        <v>7</v>
      </c>
      <c r="AO64" s="12">
        <v>63</v>
      </c>
      <c r="AQ64" s="12" t="s">
        <v>15</v>
      </c>
      <c r="AR64" s="12">
        <v>63</v>
      </c>
      <c r="AT64" s="12" t="s">
        <v>54</v>
      </c>
      <c r="AU64" s="12">
        <v>63</v>
      </c>
      <c r="AW64" s="12" t="s">
        <v>84</v>
      </c>
      <c r="AX64" s="12">
        <v>63</v>
      </c>
      <c r="BA64" s="12" t="s">
        <v>66</v>
      </c>
      <c r="BB64" s="12">
        <v>63</v>
      </c>
      <c r="BD64" s="12" t="s">
        <v>112</v>
      </c>
      <c r="BE64" s="12">
        <v>63</v>
      </c>
      <c r="BG64" s="12" t="s">
        <v>52</v>
      </c>
      <c r="BH64" s="12">
        <v>63</v>
      </c>
      <c r="BJ64" s="12" t="s">
        <v>30</v>
      </c>
      <c r="BK64" s="12">
        <v>63</v>
      </c>
    </row>
    <row r="65" spans="1:63">
      <c r="A65" s="12" t="s">
        <v>7</v>
      </c>
      <c r="B65" s="13">
        <v>64</v>
      </c>
      <c r="C65" s="12" t="s">
        <v>50</v>
      </c>
      <c r="D65" s="13">
        <v>64</v>
      </c>
      <c r="E65" s="13"/>
      <c r="F65" s="13"/>
      <c r="G65" s="12" t="s">
        <v>164</v>
      </c>
      <c r="H65" s="12">
        <v>64</v>
      </c>
      <c r="I65" s="12" t="s">
        <v>124</v>
      </c>
      <c r="J65" s="12">
        <v>64</v>
      </c>
      <c r="M65" s="12" t="s">
        <v>31</v>
      </c>
      <c r="N65" s="12">
        <v>64</v>
      </c>
      <c r="O65" s="12" t="s">
        <v>17</v>
      </c>
      <c r="P65" s="12">
        <v>64</v>
      </c>
      <c r="S65" s="12" t="s">
        <v>20</v>
      </c>
      <c r="T65" s="12">
        <v>64</v>
      </c>
      <c r="U65" s="12" t="s">
        <v>73</v>
      </c>
      <c r="V65" s="12">
        <v>64</v>
      </c>
      <c r="Y65" s="12" t="s">
        <v>62</v>
      </c>
      <c r="Z65" s="12">
        <v>64</v>
      </c>
      <c r="AA65" s="12" t="s">
        <v>28</v>
      </c>
      <c r="AB65" s="12">
        <v>64</v>
      </c>
      <c r="AD65" s="12" t="s">
        <v>173</v>
      </c>
      <c r="AE65" s="12">
        <v>64</v>
      </c>
      <c r="AN65" s="12" t="s">
        <v>165</v>
      </c>
      <c r="AO65" s="12">
        <v>64</v>
      </c>
      <c r="AQ65" s="12" t="s">
        <v>170</v>
      </c>
      <c r="AR65" s="12">
        <v>64</v>
      </c>
      <c r="AT65" s="12" t="s">
        <v>34</v>
      </c>
      <c r="AU65" s="12">
        <v>64</v>
      </c>
      <c r="AW65" s="12" t="s">
        <v>77</v>
      </c>
      <c r="AX65" s="12">
        <v>64</v>
      </c>
      <c r="BA65" s="12" t="s">
        <v>43</v>
      </c>
      <c r="BB65" s="12">
        <v>64</v>
      </c>
      <c r="BD65" s="12" t="s">
        <v>5</v>
      </c>
      <c r="BE65" s="12">
        <v>64</v>
      </c>
      <c r="BG65" s="12" t="s">
        <v>153</v>
      </c>
      <c r="BH65" s="12">
        <v>64</v>
      </c>
      <c r="BJ65" s="12" t="s">
        <v>69</v>
      </c>
      <c r="BK65" s="12">
        <v>64</v>
      </c>
    </row>
    <row r="66" spans="1:63">
      <c r="A66" s="12" t="s">
        <v>129</v>
      </c>
      <c r="B66" s="13">
        <v>65</v>
      </c>
      <c r="C66" s="12" t="s">
        <v>122</v>
      </c>
      <c r="D66" s="13">
        <v>65</v>
      </c>
      <c r="E66" s="13"/>
      <c r="F66" s="13"/>
      <c r="G66" s="12" t="s">
        <v>129</v>
      </c>
      <c r="H66" s="12">
        <v>65</v>
      </c>
      <c r="I66" s="12" t="s">
        <v>91</v>
      </c>
      <c r="J66" s="12">
        <v>65</v>
      </c>
      <c r="M66" s="12" t="s">
        <v>155</v>
      </c>
      <c r="N66" s="12">
        <v>65</v>
      </c>
      <c r="O66" s="12" t="s">
        <v>40</v>
      </c>
      <c r="P66" s="12">
        <v>65</v>
      </c>
      <c r="S66" s="12" t="s">
        <v>103</v>
      </c>
      <c r="T66" s="12">
        <v>65</v>
      </c>
      <c r="U66" s="12" t="s">
        <v>8</v>
      </c>
      <c r="V66" s="12">
        <v>65</v>
      </c>
      <c r="Y66" s="12" t="s">
        <v>12</v>
      </c>
      <c r="Z66" s="12">
        <v>65</v>
      </c>
      <c r="AA66" s="12" t="s">
        <v>69</v>
      </c>
      <c r="AB66" s="12">
        <v>65</v>
      </c>
      <c r="AD66" s="12" t="s">
        <v>133</v>
      </c>
      <c r="AE66" s="12">
        <v>65</v>
      </c>
      <c r="AN66" s="12" t="s">
        <v>57</v>
      </c>
      <c r="AO66" s="12">
        <v>65</v>
      </c>
      <c r="AQ66" s="12" t="s">
        <v>16</v>
      </c>
      <c r="AR66" s="12">
        <v>65</v>
      </c>
      <c r="AT66" s="12" t="s">
        <v>160</v>
      </c>
      <c r="AU66" s="12">
        <v>65</v>
      </c>
      <c r="AW66" s="12" t="s">
        <v>110</v>
      </c>
      <c r="AX66" s="12">
        <v>65</v>
      </c>
      <c r="BA66" s="12" t="s">
        <v>7</v>
      </c>
      <c r="BB66" s="12">
        <v>65</v>
      </c>
      <c r="BD66" s="12" t="s">
        <v>166</v>
      </c>
      <c r="BE66" s="12">
        <v>65</v>
      </c>
      <c r="BG66" s="12" t="s">
        <v>112</v>
      </c>
      <c r="BH66" s="12">
        <v>65</v>
      </c>
      <c r="BJ66" s="12" t="s">
        <v>134</v>
      </c>
      <c r="BK66" s="12">
        <v>65</v>
      </c>
    </row>
    <row r="67" spans="1:63">
      <c r="A67" s="12" t="s">
        <v>59</v>
      </c>
      <c r="B67" s="13">
        <v>66</v>
      </c>
      <c r="C67" s="12" t="s">
        <v>173</v>
      </c>
      <c r="D67" s="13">
        <v>66</v>
      </c>
      <c r="E67" s="13"/>
      <c r="F67" s="13"/>
      <c r="G67" s="12" t="s">
        <v>76</v>
      </c>
      <c r="H67" s="12">
        <v>66</v>
      </c>
      <c r="I67" s="12" t="s">
        <v>153</v>
      </c>
      <c r="J67" s="12">
        <v>66</v>
      </c>
      <c r="M67" s="12" t="s">
        <v>76</v>
      </c>
      <c r="N67" s="12">
        <v>66</v>
      </c>
      <c r="O67" s="12" t="s">
        <v>84</v>
      </c>
      <c r="P67" s="12">
        <v>66</v>
      </c>
      <c r="S67" s="12" t="s">
        <v>58</v>
      </c>
      <c r="T67" s="12">
        <v>66</v>
      </c>
      <c r="U67" s="12" t="s">
        <v>163</v>
      </c>
      <c r="V67" s="12">
        <v>66</v>
      </c>
      <c r="Y67" s="12" t="s">
        <v>113</v>
      </c>
      <c r="Z67" s="12">
        <v>66</v>
      </c>
      <c r="AA67" s="12" t="s">
        <v>66</v>
      </c>
      <c r="AB67" s="12">
        <v>66</v>
      </c>
      <c r="AD67" s="12" t="s">
        <v>66</v>
      </c>
      <c r="AE67" s="12">
        <v>66</v>
      </c>
      <c r="AN67" s="12" t="s">
        <v>54</v>
      </c>
      <c r="AO67" s="12">
        <v>66</v>
      </c>
      <c r="AQ67" s="12" t="s">
        <v>40</v>
      </c>
      <c r="AR67" s="12">
        <v>66</v>
      </c>
      <c r="AT67" s="12" t="s">
        <v>108</v>
      </c>
      <c r="AU67" s="12">
        <v>66</v>
      </c>
      <c r="AW67" s="12" t="s">
        <v>128</v>
      </c>
      <c r="AX67" s="12">
        <v>66</v>
      </c>
      <c r="BA67" s="12" t="s">
        <v>112</v>
      </c>
      <c r="BB67" s="12">
        <v>66</v>
      </c>
      <c r="BD67" s="12" t="s">
        <v>87</v>
      </c>
      <c r="BE67" s="12">
        <v>66</v>
      </c>
      <c r="BG67" s="12" t="s">
        <v>60</v>
      </c>
      <c r="BH67" s="12">
        <v>66</v>
      </c>
      <c r="BJ67" s="12" t="s">
        <v>4</v>
      </c>
      <c r="BK67" s="12">
        <v>66</v>
      </c>
    </row>
    <row r="68" spans="1:63">
      <c r="A68" s="12" t="s">
        <v>30</v>
      </c>
      <c r="B68" s="13">
        <v>67</v>
      </c>
      <c r="C68" s="12" t="s">
        <v>19</v>
      </c>
      <c r="D68" s="13">
        <v>67</v>
      </c>
      <c r="E68" s="13"/>
      <c r="F68" s="13"/>
      <c r="G68" s="12" t="s">
        <v>2</v>
      </c>
      <c r="H68" s="12">
        <v>67</v>
      </c>
      <c r="I68" s="12" t="s">
        <v>173</v>
      </c>
      <c r="J68" s="12">
        <v>67</v>
      </c>
      <c r="M68" s="12" t="s">
        <v>114</v>
      </c>
      <c r="N68" s="12">
        <v>67</v>
      </c>
      <c r="O68" s="12" t="s">
        <v>52</v>
      </c>
      <c r="P68" s="12">
        <v>67</v>
      </c>
      <c r="S68" s="12" t="s">
        <v>115</v>
      </c>
      <c r="T68" s="12">
        <v>67</v>
      </c>
      <c r="U68" s="12" t="s">
        <v>5</v>
      </c>
      <c r="V68" s="12">
        <v>67</v>
      </c>
      <c r="Y68" s="12" t="s">
        <v>16</v>
      </c>
      <c r="Z68" s="12">
        <v>67</v>
      </c>
      <c r="AA68" s="12" t="s">
        <v>58</v>
      </c>
      <c r="AB68" s="12">
        <v>67</v>
      </c>
      <c r="AD68" s="12" t="s">
        <v>58</v>
      </c>
      <c r="AE68" s="12">
        <v>67</v>
      </c>
      <c r="AN68" s="12" t="s">
        <v>33</v>
      </c>
      <c r="AO68" s="12">
        <v>67</v>
      </c>
      <c r="AQ68" s="12" t="s">
        <v>5</v>
      </c>
      <c r="AR68" s="12">
        <v>67</v>
      </c>
      <c r="AT68" s="12" t="s">
        <v>55</v>
      </c>
      <c r="AU68" s="12">
        <v>67</v>
      </c>
      <c r="AW68" s="12" t="s">
        <v>2</v>
      </c>
      <c r="AX68" s="12">
        <v>67</v>
      </c>
      <c r="BA68" s="12" t="s">
        <v>33</v>
      </c>
      <c r="BB68" s="12">
        <v>67</v>
      </c>
      <c r="BD68" s="12" t="s">
        <v>91</v>
      </c>
      <c r="BE68" s="12">
        <v>67</v>
      </c>
      <c r="BG68" s="12" t="s">
        <v>49</v>
      </c>
      <c r="BH68" s="12">
        <v>67</v>
      </c>
      <c r="BJ68" s="12" t="s">
        <v>3</v>
      </c>
      <c r="BK68" s="12">
        <v>67</v>
      </c>
    </row>
    <row r="69" spans="1:63">
      <c r="A69" s="12" t="s">
        <v>167</v>
      </c>
      <c r="B69" s="13">
        <v>68</v>
      </c>
      <c r="C69" s="12" t="s">
        <v>93</v>
      </c>
      <c r="D69" s="13">
        <v>68</v>
      </c>
      <c r="E69" s="13"/>
      <c r="F69" s="13"/>
      <c r="G69" s="12" t="s">
        <v>9</v>
      </c>
      <c r="H69" s="12">
        <v>68</v>
      </c>
      <c r="I69" s="12" t="s">
        <v>115</v>
      </c>
      <c r="J69" s="12">
        <v>68</v>
      </c>
      <c r="M69" s="12" t="s">
        <v>30</v>
      </c>
      <c r="N69" s="12">
        <v>68</v>
      </c>
      <c r="O69" s="12" t="s">
        <v>69</v>
      </c>
      <c r="P69" s="12">
        <v>68</v>
      </c>
      <c r="S69" s="12" t="s">
        <v>24</v>
      </c>
      <c r="T69" s="12">
        <v>68</v>
      </c>
      <c r="U69" s="12" t="s">
        <v>113</v>
      </c>
      <c r="V69" s="12">
        <v>68</v>
      </c>
      <c r="Y69" s="12" t="s">
        <v>18</v>
      </c>
      <c r="Z69" s="12">
        <v>68</v>
      </c>
      <c r="AA69" s="12" t="s">
        <v>167</v>
      </c>
      <c r="AB69" s="12">
        <v>68</v>
      </c>
      <c r="AD69" s="12" t="s">
        <v>128</v>
      </c>
      <c r="AE69" s="12">
        <v>68</v>
      </c>
      <c r="AN69" s="12" t="s">
        <v>4</v>
      </c>
      <c r="AO69" s="12">
        <v>68</v>
      </c>
      <c r="AQ69" s="12" t="s">
        <v>70</v>
      </c>
      <c r="AR69" s="12">
        <v>68</v>
      </c>
      <c r="AT69" s="12" t="s">
        <v>154</v>
      </c>
      <c r="AU69" s="12">
        <v>68</v>
      </c>
      <c r="AW69" s="12" t="s">
        <v>43</v>
      </c>
      <c r="AX69" s="12">
        <v>68</v>
      </c>
      <c r="BA69" s="12" t="s">
        <v>53</v>
      </c>
      <c r="BB69" s="12">
        <v>68</v>
      </c>
      <c r="BD69" s="12" t="s">
        <v>156</v>
      </c>
      <c r="BE69" s="12">
        <v>68</v>
      </c>
      <c r="BG69" s="12" t="s">
        <v>26</v>
      </c>
      <c r="BH69" s="12">
        <v>68</v>
      </c>
      <c r="BJ69" s="12" t="s">
        <v>39</v>
      </c>
      <c r="BK69" s="12">
        <v>68</v>
      </c>
    </row>
    <row r="70" spans="1:63">
      <c r="A70" s="12" t="s">
        <v>4</v>
      </c>
      <c r="B70" s="13">
        <v>69</v>
      </c>
      <c r="C70" s="12" t="s">
        <v>83</v>
      </c>
      <c r="D70" s="13">
        <v>69</v>
      </c>
      <c r="E70" s="13"/>
      <c r="F70" s="13"/>
      <c r="G70" s="12" t="s">
        <v>29</v>
      </c>
      <c r="H70" s="12">
        <v>69</v>
      </c>
      <c r="I70" s="12" t="s">
        <v>61</v>
      </c>
      <c r="J70" s="12">
        <v>69</v>
      </c>
      <c r="M70" s="12" t="s">
        <v>66</v>
      </c>
      <c r="N70" s="12">
        <v>69</v>
      </c>
      <c r="O70" s="12" t="s">
        <v>116</v>
      </c>
      <c r="P70" s="12">
        <v>69</v>
      </c>
      <c r="S70" s="12" t="s">
        <v>9</v>
      </c>
      <c r="T70" s="12">
        <v>69</v>
      </c>
      <c r="U70" s="12" t="s">
        <v>125</v>
      </c>
      <c r="V70" s="12">
        <v>69</v>
      </c>
      <c r="Y70" s="12" t="s">
        <v>1</v>
      </c>
      <c r="Z70" s="12">
        <v>69</v>
      </c>
      <c r="AA70" s="12" t="s">
        <v>159</v>
      </c>
      <c r="AB70" s="12">
        <v>69</v>
      </c>
      <c r="AD70" s="12" t="s">
        <v>167</v>
      </c>
      <c r="AE70" s="12">
        <v>69</v>
      </c>
      <c r="AN70" s="12" t="s">
        <v>8</v>
      </c>
      <c r="AO70" s="12">
        <v>69</v>
      </c>
      <c r="AQ70" s="12" t="s">
        <v>168</v>
      </c>
      <c r="AR70" s="12">
        <v>69</v>
      </c>
      <c r="AT70" s="12" t="s">
        <v>122</v>
      </c>
      <c r="AU70" s="12">
        <v>69</v>
      </c>
      <c r="AW70" s="12" t="s">
        <v>154</v>
      </c>
      <c r="AX70" s="12">
        <v>69</v>
      </c>
      <c r="BA70" s="12" t="s">
        <v>24</v>
      </c>
      <c r="BB70" s="12">
        <v>69</v>
      </c>
      <c r="BD70" s="12" t="s">
        <v>43</v>
      </c>
      <c r="BE70" s="12">
        <v>69</v>
      </c>
      <c r="BG70" s="12" t="s">
        <v>80</v>
      </c>
      <c r="BH70" s="12">
        <v>69</v>
      </c>
      <c r="BJ70" s="12" t="s">
        <v>100</v>
      </c>
      <c r="BK70" s="12">
        <v>69</v>
      </c>
    </row>
    <row r="71" spans="1:63">
      <c r="A71" s="12" t="s">
        <v>156</v>
      </c>
      <c r="B71" s="13">
        <v>70</v>
      </c>
      <c r="C71" s="12" t="s">
        <v>112</v>
      </c>
      <c r="D71" s="13">
        <v>70</v>
      </c>
      <c r="E71" s="13"/>
      <c r="F71" s="13"/>
      <c r="G71" s="12" t="s">
        <v>95</v>
      </c>
      <c r="H71" s="12">
        <v>70</v>
      </c>
      <c r="I71" s="12" t="s">
        <v>164</v>
      </c>
      <c r="J71" s="12">
        <v>70</v>
      </c>
      <c r="M71" s="12" t="s">
        <v>80</v>
      </c>
      <c r="N71" s="12">
        <v>70</v>
      </c>
      <c r="O71" s="12" t="s">
        <v>32</v>
      </c>
      <c r="P71" s="12">
        <v>70</v>
      </c>
      <c r="S71" s="12" t="s">
        <v>54</v>
      </c>
      <c r="T71" s="12">
        <v>70</v>
      </c>
      <c r="U71" s="12" t="s">
        <v>84</v>
      </c>
      <c r="V71" s="12">
        <v>70</v>
      </c>
      <c r="Y71" s="12" t="s">
        <v>171</v>
      </c>
      <c r="Z71" s="12">
        <v>70</v>
      </c>
      <c r="AA71" s="12" t="s">
        <v>128</v>
      </c>
      <c r="AB71" s="12">
        <v>70</v>
      </c>
      <c r="AD71" s="12" t="s">
        <v>159</v>
      </c>
      <c r="AE71" s="12">
        <v>70</v>
      </c>
      <c r="AN71" s="12" t="s">
        <v>9</v>
      </c>
      <c r="AO71" s="12">
        <v>70</v>
      </c>
      <c r="AQ71" s="12" t="s">
        <v>121</v>
      </c>
      <c r="AR71" s="12">
        <v>70</v>
      </c>
      <c r="AT71" s="12" t="s">
        <v>23</v>
      </c>
      <c r="AU71" s="12">
        <v>70</v>
      </c>
      <c r="AW71" s="12" t="s">
        <v>112</v>
      </c>
      <c r="AX71" s="12">
        <v>70</v>
      </c>
      <c r="BA71" s="12" t="s">
        <v>49</v>
      </c>
      <c r="BB71" s="12">
        <v>70</v>
      </c>
      <c r="BD71" s="12" t="s">
        <v>134</v>
      </c>
      <c r="BE71" s="12">
        <v>70</v>
      </c>
      <c r="BG71" s="12" t="s">
        <v>1</v>
      </c>
      <c r="BH71" s="12">
        <v>70</v>
      </c>
      <c r="BJ71" s="12" t="s">
        <v>165</v>
      </c>
      <c r="BK71" s="12">
        <v>70</v>
      </c>
    </row>
    <row r="72" spans="1:63">
      <c r="A72" s="12" t="s">
        <v>127</v>
      </c>
      <c r="B72" s="13">
        <v>71</v>
      </c>
      <c r="C72" s="12" t="s">
        <v>151</v>
      </c>
      <c r="D72" s="13">
        <v>71</v>
      </c>
      <c r="E72" s="13"/>
      <c r="F72" s="13"/>
      <c r="G72" s="12" t="s">
        <v>41</v>
      </c>
      <c r="H72" s="12">
        <v>71</v>
      </c>
      <c r="I72" s="12" t="s">
        <v>43</v>
      </c>
      <c r="J72" s="12">
        <v>71</v>
      </c>
      <c r="M72" s="12" t="s">
        <v>130</v>
      </c>
      <c r="N72" s="12">
        <v>71</v>
      </c>
      <c r="O72" s="12" t="s">
        <v>74</v>
      </c>
      <c r="P72" s="12">
        <v>71</v>
      </c>
      <c r="S72" s="12" t="s">
        <v>116</v>
      </c>
      <c r="T72" s="12">
        <v>71</v>
      </c>
      <c r="U72" s="12" t="s">
        <v>69</v>
      </c>
      <c r="V72" s="12">
        <v>71</v>
      </c>
      <c r="Y72" s="12" t="s">
        <v>158</v>
      </c>
      <c r="Z72" s="12">
        <v>71</v>
      </c>
      <c r="AA72" s="12" t="s">
        <v>82</v>
      </c>
      <c r="AB72" s="12">
        <v>71</v>
      </c>
      <c r="AD72" s="12" t="s">
        <v>115</v>
      </c>
      <c r="AE72" s="12">
        <v>71</v>
      </c>
      <c r="AN72" s="12" t="s">
        <v>52</v>
      </c>
      <c r="AO72" s="12">
        <v>71</v>
      </c>
      <c r="AQ72" s="12" t="s">
        <v>162</v>
      </c>
      <c r="AR72" s="12">
        <v>71</v>
      </c>
      <c r="AT72" s="12" t="s">
        <v>96</v>
      </c>
      <c r="AU72" s="12">
        <v>71</v>
      </c>
      <c r="AW72" s="12" t="s">
        <v>115</v>
      </c>
      <c r="AX72" s="12">
        <v>71</v>
      </c>
      <c r="BA72" s="12" t="s">
        <v>164</v>
      </c>
      <c r="BB72" s="12">
        <v>71</v>
      </c>
      <c r="BD72" s="12" t="s">
        <v>59</v>
      </c>
      <c r="BE72" s="12">
        <v>71</v>
      </c>
      <c r="BG72" s="12" t="s">
        <v>31</v>
      </c>
      <c r="BH72" s="12">
        <v>71</v>
      </c>
      <c r="BJ72" s="12" t="s">
        <v>76</v>
      </c>
      <c r="BK72" s="12">
        <v>71</v>
      </c>
    </row>
    <row r="73" spans="1:63">
      <c r="A73" s="12" t="s">
        <v>165</v>
      </c>
      <c r="B73" s="13">
        <v>72</v>
      </c>
      <c r="C73" s="12" t="s">
        <v>51</v>
      </c>
      <c r="D73" s="13">
        <v>72</v>
      </c>
      <c r="E73" s="13"/>
      <c r="F73" s="13"/>
      <c r="G73" s="12" t="s">
        <v>51</v>
      </c>
      <c r="H73" s="12">
        <v>72</v>
      </c>
      <c r="I73" s="12" t="s">
        <v>97</v>
      </c>
      <c r="J73" s="12">
        <v>72</v>
      </c>
      <c r="M73" s="12" t="s">
        <v>63</v>
      </c>
      <c r="N73" s="12">
        <v>72</v>
      </c>
      <c r="O73" s="12" t="s">
        <v>23</v>
      </c>
      <c r="P73" s="12">
        <v>72</v>
      </c>
      <c r="S73" s="12" t="s">
        <v>50</v>
      </c>
      <c r="T73" s="12">
        <v>72</v>
      </c>
      <c r="U73" s="12" t="s">
        <v>30</v>
      </c>
      <c r="V73" s="12">
        <v>72</v>
      </c>
      <c r="Y73" s="12" t="s">
        <v>63</v>
      </c>
      <c r="Z73" s="12">
        <v>72</v>
      </c>
      <c r="AA73" s="12" t="s">
        <v>115</v>
      </c>
      <c r="AB73" s="12">
        <v>72</v>
      </c>
      <c r="AD73" s="12" t="s">
        <v>135</v>
      </c>
      <c r="AE73" s="12">
        <v>72</v>
      </c>
      <c r="AN73" s="12" t="s">
        <v>154</v>
      </c>
      <c r="AO73" s="12">
        <v>72</v>
      </c>
      <c r="AQ73" s="12" t="s">
        <v>87</v>
      </c>
      <c r="AR73" s="12">
        <v>72</v>
      </c>
      <c r="AT73" s="12" t="s">
        <v>83</v>
      </c>
      <c r="AU73" s="12">
        <v>72</v>
      </c>
      <c r="AW73" s="12" t="s">
        <v>168</v>
      </c>
      <c r="AX73" s="12">
        <v>72</v>
      </c>
      <c r="BA73" s="12" t="s">
        <v>172</v>
      </c>
      <c r="BB73" s="12">
        <v>72</v>
      </c>
      <c r="BD73" s="12" t="s">
        <v>35</v>
      </c>
      <c r="BE73" s="12">
        <v>72</v>
      </c>
      <c r="BG73" s="12" t="s">
        <v>6</v>
      </c>
      <c r="BH73" s="12">
        <v>72</v>
      </c>
      <c r="BJ73" s="12" t="s">
        <v>164</v>
      </c>
      <c r="BK73" s="12">
        <v>72</v>
      </c>
    </row>
    <row r="74" spans="1:63">
      <c r="A74" s="12" t="s">
        <v>48</v>
      </c>
      <c r="B74" s="13">
        <v>73</v>
      </c>
      <c r="C74" s="12" t="s">
        <v>109</v>
      </c>
      <c r="D74" s="13">
        <v>73</v>
      </c>
      <c r="E74" s="13"/>
      <c r="F74" s="13"/>
      <c r="G74" s="12" t="s">
        <v>161</v>
      </c>
      <c r="H74" s="12">
        <v>73</v>
      </c>
      <c r="I74" s="12" t="s">
        <v>30</v>
      </c>
      <c r="J74" s="12">
        <v>73</v>
      </c>
      <c r="M74" s="12" t="s">
        <v>160</v>
      </c>
      <c r="N74" s="12">
        <v>73</v>
      </c>
      <c r="O74" s="12" t="s">
        <v>153</v>
      </c>
      <c r="P74" s="12">
        <v>73</v>
      </c>
      <c r="S74" s="12" t="s">
        <v>31</v>
      </c>
      <c r="T74" s="12">
        <v>73</v>
      </c>
      <c r="U74" s="12" t="s">
        <v>70</v>
      </c>
      <c r="V74" s="12">
        <v>73</v>
      </c>
      <c r="Y74" s="12" t="s">
        <v>73</v>
      </c>
      <c r="Z74" s="12">
        <v>73</v>
      </c>
      <c r="AA74" s="12" t="s">
        <v>135</v>
      </c>
      <c r="AB74" s="12">
        <v>73</v>
      </c>
      <c r="AD74" s="12" t="s">
        <v>82</v>
      </c>
      <c r="AE74" s="12">
        <v>73</v>
      </c>
      <c r="AN74" s="12" t="s">
        <v>121</v>
      </c>
      <c r="AO74" s="12">
        <v>73</v>
      </c>
      <c r="AQ74" s="12" t="s">
        <v>158</v>
      </c>
      <c r="AR74" s="12">
        <v>73</v>
      </c>
      <c r="AT74" s="12" t="s">
        <v>31</v>
      </c>
      <c r="AU74" s="12">
        <v>73</v>
      </c>
      <c r="AW74" s="12" t="s">
        <v>31</v>
      </c>
      <c r="AX74" s="12">
        <v>73</v>
      </c>
      <c r="BA74" s="12" t="s">
        <v>113</v>
      </c>
      <c r="BB74" s="12">
        <v>73</v>
      </c>
      <c r="BD74" s="12" t="s">
        <v>86</v>
      </c>
      <c r="BE74" s="12">
        <v>73</v>
      </c>
      <c r="BG74" s="12" t="s">
        <v>171</v>
      </c>
      <c r="BH74" s="12">
        <v>73</v>
      </c>
      <c r="BJ74" s="12" t="s">
        <v>5</v>
      </c>
      <c r="BK74" s="12">
        <v>73</v>
      </c>
    </row>
    <row r="75" spans="1:63">
      <c r="A75" s="12" t="s">
        <v>159</v>
      </c>
      <c r="B75" s="13">
        <v>74</v>
      </c>
      <c r="C75" s="12" t="s">
        <v>3</v>
      </c>
      <c r="D75" s="13">
        <v>74</v>
      </c>
      <c r="E75" s="13"/>
      <c r="F75" s="13"/>
      <c r="G75" s="12" t="s">
        <v>108</v>
      </c>
      <c r="H75" s="12">
        <v>74</v>
      </c>
      <c r="I75" s="12" t="s">
        <v>120</v>
      </c>
      <c r="J75" s="12">
        <v>74</v>
      </c>
      <c r="M75" s="12" t="s">
        <v>172</v>
      </c>
      <c r="N75" s="12">
        <v>74</v>
      </c>
      <c r="O75" s="12" t="s">
        <v>59</v>
      </c>
      <c r="P75" s="12">
        <v>74</v>
      </c>
      <c r="S75" s="12" t="s">
        <v>72</v>
      </c>
      <c r="T75" s="12">
        <v>74</v>
      </c>
      <c r="U75" s="12" t="s">
        <v>32</v>
      </c>
      <c r="V75" s="12">
        <v>74</v>
      </c>
      <c r="Y75" s="12" t="s">
        <v>66</v>
      </c>
      <c r="Z75" s="12">
        <v>74</v>
      </c>
      <c r="AA75" s="12" t="s">
        <v>63</v>
      </c>
      <c r="AB75" s="12">
        <v>74</v>
      </c>
      <c r="AD75" s="12" t="s">
        <v>63</v>
      </c>
      <c r="AE75" s="12">
        <v>74</v>
      </c>
      <c r="AN75" s="12" t="s">
        <v>80</v>
      </c>
      <c r="AO75" s="12">
        <v>74</v>
      </c>
      <c r="AQ75" s="12" t="s">
        <v>38</v>
      </c>
      <c r="AR75" s="12">
        <v>74</v>
      </c>
      <c r="AT75" s="12" t="s">
        <v>116</v>
      </c>
      <c r="AU75" s="12">
        <v>74</v>
      </c>
      <c r="AW75" s="12" t="s">
        <v>33</v>
      </c>
      <c r="AX75" s="12">
        <v>74</v>
      </c>
      <c r="BA75" s="12" t="s">
        <v>97</v>
      </c>
      <c r="BB75" s="12">
        <v>74</v>
      </c>
      <c r="BD75" s="12" t="s">
        <v>170</v>
      </c>
      <c r="BE75" s="12">
        <v>74</v>
      </c>
      <c r="BG75" s="12" t="s">
        <v>130</v>
      </c>
      <c r="BH75" s="12">
        <v>74</v>
      </c>
      <c r="BJ75" s="12" t="s">
        <v>152</v>
      </c>
      <c r="BK75" s="12">
        <v>74</v>
      </c>
    </row>
    <row r="76" spans="1:63">
      <c r="A76" s="12" t="s">
        <v>63</v>
      </c>
      <c r="B76" s="13">
        <v>75</v>
      </c>
      <c r="C76" s="12" t="s">
        <v>107</v>
      </c>
      <c r="D76" s="13">
        <v>75</v>
      </c>
      <c r="E76" s="13"/>
      <c r="F76" s="13"/>
      <c r="G76" s="12" t="s">
        <v>98</v>
      </c>
      <c r="H76" s="12">
        <v>75</v>
      </c>
      <c r="I76" s="12" t="s">
        <v>105</v>
      </c>
      <c r="J76" s="12">
        <v>75</v>
      </c>
      <c r="M76" s="12" t="s">
        <v>4</v>
      </c>
      <c r="N76" s="12">
        <v>75</v>
      </c>
      <c r="O76" s="12" t="s">
        <v>73</v>
      </c>
      <c r="P76" s="12">
        <v>75</v>
      </c>
      <c r="S76" s="12" t="s">
        <v>52</v>
      </c>
      <c r="T76" s="12">
        <v>75</v>
      </c>
      <c r="U76" s="12" t="s">
        <v>116</v>
      </c>
      <c r="V76" s="12">
        <v>75</v>
      </c>
      <c r="Y76" s="12" t="s">
        <v>26</v>
      </c>
      <c r="Z76" s="12">
        <v>75</v>
      </c>
      <c r="AA76" s="12" t="s">
        <v>77</v>
      </c>
      <c r="AB76" s="12">
        <v>75</v>
      </c>
      <c r="AD76" s="12" t="s">
        <v>50</v>
      </c>
      <c r="AE76" s="12">
        <v>75</v>
      </c>
      <c r="AN76" s="12" t="s">
        <v>134</v>
      </c>
      <c r="AO76" s="12">
        <v>75</v>
      </c>
      <c r="AQ76" s="12" t="s">
        <v>8</v>
      </c>
      <c r="AR76" s="12">
        <v>75</v>
      </c>
      <c r="AT76" s="12" t="s">
        <v>77</v>
      </c>
      <c r="AU76" s="12">
        <v>75</v>
      </c>
      <c r="AW76" s="12" t="s">
        <v>130</v>
      </c>
      <c r="AX76" s="12">
        <v>75</v>
      </c>
      <c r="BA76" s="12" t="s">
        <v>52</v>
      </c>
      <c r="BB76" s="12">
        <v>75</v>
      </c>
      <c r="BD76" s="12" t="s">
        <v>68</v>
      </c>
      <c r="BE76" s="12">
        <v>75</v>
      </c>
      <c r="BG76" s="12" t="s">
        <v>169</v>
      </c>
      <c r="BH76" s="12">
        <v>75</v>
      </c>
      <c r="BJ76" s="12" t="s">
        <v>136</v>
      </c>
      <c r="BK76" s="12">
        <v>75</v>
      </c>
    </row>
    <row r="77" spans="1:63">
      <c r="A77" s="12" t="s">
        <v>151</v>
      </c>
      <c r="B77" s="13">
        <v>76</v>
      </c>
      <c r="C77" s="12" t="s">
        <v>86</v>
      </c>
      <c r="D77" s="13">
        <v>76</v>
      </c>
      <c r="E77" s="13"/>
      <c r="F77" s="13"/>
      <c r="G77" s="12" t="s">
        <v>89</v>
      </c>
      <c r="H77" s="12">
        <v>76</v>
      </c>
      <c r="I77" s="12" t="s">
        <v>110</v>
      </c>
      <c r="J77" s="12">
        <v>76</v>
      </c>
      <c r="M77" s="12" t="s">
        <v>10</v>
      </c>
      <c r="N77" s="12">
        <v>76</v>
      </c>
      <c r="O77" s="12" t="s">
        <v>12</v>
      </c>
      <c r="P77" s="12">
        <v>76</v>
      </c>
      <c r="S77" s="12" t="s">
        <v>157</v>
      </c>
      <c r="T77" s="12">
        <v>76</v>
      </c>
      <c r="U77" s="12" t="s">
        <v>16</v>
      </c>
      <c r="V77" s="12">
        <v>76</v>
      </c>
      <c r="Y77" s="12" t="s">
        <v>88</v>
      </c>
      <c r="Z77" s="12">
        <v>76</v>
      </c>
      <c r="AA77" s="12" t="s">
        <v>50</v>
      </c>
      <c r="AB77" s="12">
        <v>76</v>
      </c>
      <c r="AD77" s="12" t="s">
        <v>77</v>
      </c>
      <c r="AE77" s="12">
        <v>76</v>
      </c>
      <c r="AN77" s="12" t="s">
        <v>172</v>
      </c>
      <c r="AO77" s="12">
        <v>76</v>
      </c>
      <c r="AQ77" s="12" t="s">
        <v>35</v>
      </c>
      <c r="AR77" s="12">
        <v>76</v>
      </c>
      <c r="AT77" s="12" t="s">
        <v>72</v>
      </c>
      <c r="AU77" s="12">
        <v>76</v>
      </c>
      <c r="AW77" s="12" t="s">
        <v>91</v>
      </c>
      <c r="AX77" s="12">
        <v>76</v>
      </c>
      <c r="BA77" s="12" t="s">
        <v>91</v>
      </c>
      <c r="BB77" s="12">
        <v>76</v>
      </c>
      <c r="BD77" s="12" t="s">
        <v>122</v>
      </c>
      <c r="BE77" s="12">
        <v>76</v>
      </c>
      <c r="BG77" s="12" t="s">
        <v>10</v>
      </c>
      <c r="BH77" s="12">
        <v>76</v>
      </c>
      <c r="BJ77" s="12" t="s">
        <v>89</v>
      </c>
      <c r="BK77" s="12">
        <v>76</v>
      </c>
    </row>
    <row r="78" spans="1:63">
      <c r="A78" s="12" t="s">
        <v>66</v>
      </c>
      <c r="B78" s="13">
        <v>77</v>
      </c>
      <c r="C78" s="12" t="s">
        <v>32</v>
      </c>
      <c r="D78" s="13">
        <v>77</v>
      </c>
      <c r="E78" s="13"/>
      <c r="F78" s="13"/>
      <c r="G78" s="12" t="s">
        <v>50</v>
      </c>
      <c r="H78" s="12">
        <v>77</v>
      </c>
      <c r="I78" s="12" t="s">
        <v>113</v>
      </c>
      <c r="J78" s="12">
        <v>77</v>
      </c>
      <c r="M78" s="12" t="s">
        <v>109</v>
      </c>
      <c r="N78" s="12">
        <v>77</v>
      </c>
      <c r="O78" s="12" t="s">
        <v>156</v>
      </c>
      <c r="P78" s="12">
        <v>77</v>
      </c>
      <c r="S78" s="12" t="s">
        <v>125</v>
      </c>
      <c r="T78" s="12">
        <v>77</v>
      </c>
      <c r="U78" s="12" t="s">
        <v>74</v>
      </c>
      <c r="V78" s="12">
        <v>77</v>
      </c>
      <c r="Y78" s="12" t="s">
        <v>159</v>
      </c>
      <c r="Z78" s="12">
        <v>77</v>
      </c>
      <c r="AA78" s="12" t="s">
        <v>132</v>
      </c>
      <c r="AB78" s="12">
        <v>77</v>
      </c>
      <c r="AD78" s="12" t="s">
        <v>16</v>
      </c>
      <c r="AE78" s="12">
        <v>77</v>
      </c>
      <c r="AN78" s="12" t="s">
        <v>49</v>
      </c>
      <c r="AO78" s="12">
        <v>77</v>
      </c>
      <c r="AQ78" s="12" t="s">
        <v>2</v>
      </c>
      <c r="AR78" s="12">
        <v>77</v>
      </c>
      <c r="AT78" s="12" t="s">
        <v>97</v>
      </c>
      <c r="AU78" s="12">
        <v>77</v>
      </c>
      <c r="AW78" s="12" t="s">
        <v>67</v>
      </c>
      <c r="AX78" s="12">
        <v>77</v>
      </c>
      <c r="BA78" s="12" t="s">
        <v>125</v>
      </c>
      <c r="BB78" s="12">
        <v>77</v>
      </c>
      <c r="BD78" s="12" t="s">
        <v>46</v>
      </c>
      <c r="BE78" s="12">
        <v>77</v>
      </c>
      <c r="BG78" s="12" t="s">
        <v>68</v>
      </c>
      <c r="BH78" s="12">
        <v>77</v>
      </c>
      <c r="BJ78" s="12" t="s">
        <v>12</v>
      </c>
      <c r="BK78" s="12">
        <v>77</v>
      </c>
    </row>
    <row r="79" spans="1:63">
      <c r="A79" s="12" t="s">
        <v>158</v>
      </c>
      <c r="B79" s="13">
        <v>78</v>
      </c>
      <c r="C79" s="12" t="s">
        <v>166</v>
      </c>
      <c r="D79" s="13">
        <v>78</v>
      </c>
      <c r="E79" s="13"/>
      <c r="F79" s="13"/>
      <c r="G79" s="12" t="s">
        <v>62</v>
      </c>
      <c r="H79" s="12">
        <v>78</v>
      </c>
      <c r="I79" s="12" t="s">
        <v>72</v>
      </c>
      <c r="J79" s="12">
        <v>78</v>
      </c>
      <c r="M79" s="12" t="s">
        <v>121</v>
      </c>
      <c r="N79" s="12">
        <v>78</v>
      </c>
      <c r="O79" s="12" t="s">
        <v>109</v>
      </c>
      <c r="P79" s="12">
        <v>78</v>
      </c>
      <c r="S79" s="12" t="s">
        <v>129</v>
      </c>
      <c r="T79" s="12">
        <v>78</v>
      </c>
      <c r="U79" s="12" t="s">
        <v>67</v>
      </c>
      <c r="V79" s="12">
        <v>78</v>
      </c>
      <c r="Y79" s="12" t="s">
        <v>64</v>
      </c>
      <c r="Z79" s="12">
        <v>78</v>
      </c>
      <c r="AA79" s="12" t="s">
        <v>16</v>
      </c>
      <c r="AB79" s="12">
        <v>78</v>
      </c>
      <c r="AD79" s="12" t="s">
        <v>29</v>
      </c>
      <c r="AE79" s="12">
        <v>78</v>
      </c>
      <c r="AN79" s="12" t="s">
        <v>58</v>
      </c>
      <c r="AO79" s="12">
        <v>78</v>
      </c>
      <c r="AQ79" s="12" t="s">
        <v>172</v>
      </c>
      <c r="AR79" s="12">
        <v>78</v>
      </c>
      <c r="AT79" s="12" t="s">
        <v>115</v>
      </c>
      <c r="AU79" s="12">
        <v>78</v>
      </c>
      <c r="AW79" s="12" t="s">
        <v>47</v>
      </c>
      <c r="AX79" s="12">
        <v>78</v>
      </c>
      <c r="BA79" s="12" t="s">
        <v>101</v>
      </c>
      <c r="BB79" s="12">
        <v>78</v>
      </c>
      <c r="BD79" s="12" t="s">
        <v>8</v>
      </c>
      <c r="BE79" s="12">
        <v>78</v>
      </c>
      <c r="BG79" s="12" t="s">
        <v>160</v>
      </c>
      <c r="BH79" s="12">
        <v>78</v>
      </c>
      <c r="BJ79" s="12" t="s">
        <v>73</v>
      </c>
      <c r="BK79" s="12">
        <v>78</v>
      </c>
    </row>
    <row r="80" spans="1:63">
      <c r="A80" s="12" t="s">
        <v>160</v>
      </c>
      <c r="B80" s="13">
        <v>79</v>
      </c>
      <c r="C80" s="12" t="s">
        <v>158</v>
      </c>
      <c r="D80" s="13">
        <v>79</v>
      </c>
      <c r="E80" s="13"/>
      <c r="F80" s="13"/>
      <c r="G80" s="12" t="s">
        <v>73</v>
      </c>
      <c r="H80" s="12">
        <v>79</v>
      </c>
      <c r="I80" s="12" t="s">
        <v>44</v>
      </c>
      <c r="J80" s="12">
        <v>79</v>
      </c>
      <c r="M80" s="12" t="s">
        <v>64</v>
      </c>
      <c r="N80" s="12">
        <v>79</v>
      </c>
      <c r="O80" s="12" t="s">
        <v>164</v>
      </c>
      <c r="P80" s="12">
        <v>79</v>
      </c>
      <c r="S80" s="12" t="s">
        <v>97</v>
      </c>
      <c r="T80" s="12">
        <v>79</v>
      </c>
      <c r="U80" s="12" t="s">
        <v>164</v>
      </c>
      <c r="V80" s="12">
        <v>79</v>
      </c>
      <c r="Y80" s="12" t="s">
        <v>173</v>
      </c>
      <c r="Z80" s="12">
        <v>79</v>
      </c>
      <c r="AA80" s="12" t="s">
        <v>29</v>
      </c>
      <c r="AB80" s="12">
        <v>79</v>
      </c>
      <c r="AD80" s="12" t="s">
        <v>132</v>
      </c>
      <c r="AE80" s="12">
        <v>79</v>
      </c>
      <c r="AN80" s="12" t="s">
        <v>32</v>
      </c>
      <c r="AO80" s="12">
        <v>79</v>
      </c>
      <c r="AQ80" s="12" t="s">
        <v>26</v>
      </c>
      <c r="AR80" s="12">
        <v>79</v>
      </c>
      <c r="AT80" s="12" t="s">
        <v>103</v>
      </c>
      <c r="AU80" s="12">
        <v>79</v>
      </c>
      <c r="AW80" s="12" t="s">
        <v>81</v>
      </c>
      <c r="AX80" s="12">
        <v>79</v>
      </c>
      <c r="BA80" s="12" t="s">
        <v>128</v>
      </c>
      <c r="BB80" s="12">
        <v>79</v>
      </c>
      <c r="BD80" s="12" t="s">
        <v>58</v>
      </c>
      <c r="BE80" s="12">
        <v>79</v>
      </c>
      <c r="BG80" s="12" t="s">
        <v>100</v>
      </c>
      <c r="BH80" s="12">
        <v>79</v>
      </c>
      <c r="BJ80" s="12" t="s">
        <v>6</v>
      </c>
      <c r="BK80" s="12">
        <v>79</v>
      </c>
    </row>
    <row r="81" spans="1:63">
      <c r="A81" s="12" t="s">
        <v>83</v>
      </c>
      <c r="B81" s="13">
        <v>80</v>
      </c>
      <c r="C81" s="12" t="s">
        <v>167</v>
      </c>
      <c r="D81" s="13">
        <v>80</v>
      </c>
      <c r="E81" s="13"/>
      <c r="F81" s="13"/>
      <c r="G81" s="12" t="s">
        <v>86</v>
      </c>
      <c r="H81" s="12">
        <v>80</v>
      </c>
      <c r="I81" s="12" t="s">
        <v>51</v>
      </c>
      <c r="J81" s="12">
        <v>80</v>
      </c>
      <c r="M81" s="12" t="s">
        <v>120</v>
      </c>
      <c r="N81" s="12">
        <v>80</v>
      </c>
      <c r="O81" s="12" t="s">
        <v>100</v>
      </c>
      <c r="P81" s="12">
        <v>80</v>
      </c>
      <c r="S81" s="12" t="s">
        <v>67</v>
      </c>
      <c r="T81" s="12">
        <v>80</v>
      </c>
      <c r="U81" s="12" t="s">
        <v>46</v>
      </c>
      <c r="V81" s="12">
        <v>80</v>
      </c>
      <c r="Y81" s="12" t="s">
        <v>100</v>
      </c>
      <c r="Z81" s="12">
        <v>80</v>
      </c>
      <c r="AA81" s="12" t="s">
        <v>5</v>
      </c>
      <c r="AB81" s="12">
        <v>80</v>
      </c>
      <c r="AD81" s="12" t="s">
        <v>5</v>
      </c>
      <c r="AE81" s="12">
        <v>80</v>
      </c>
      <c r="AN81" s="12" t="s">
        <v>35</v>
      </c>
      <c r="AO81" s="12">
        <v>80</v>
      </c>
      <c r="AQ81" s="12" t="s">
        <v>44</v>
      </c>
      <c r="AR81" s="12">
        <v>80</v>
      </c>
      <c r="AT81" s="12" t="s">
        <v>76</v>
      </c>
      <c r="AU81" s="12">
        <v>80</v>
      </c>
      <c r="AW81" s="12" t="s">
        <v>155</v>
      </c>
      <c r="AX81" s="12">
        <v>80</v>
      </c>
      <c r="BA81" s="12" t="s">
        <v>40</v>
      </c>
      <c r="BB81" s="12">
        <v>80</v>
      </c>
      <c r="BD81" s="12" t="s">
        <v>171</v>
      </c>
      <c r="BE81" s="12">
        <v>80</v>
      </c>
      <c r="BG81" s="12" t="s">
        <v>109</v>
      </c>
      <c r="BH81" s="12">
        <v>80</v>
      </c>
      <c r="BJ81" s="12" t="s">
        <v>75</v>
      </c>
      <c r="BK81" s="12">
        <v>80</v>
      </c>
    </row>
    <row r="82" spans="1:63">
      <c r="A82" s="12" t="s">
        <v>157</v>
      </c>
      <c r="B82" s="13">
        <v>81</v>
      </c>
      <c r="C82" s="12" t="s">
        <v>155</v>
      </c>
      <c r="D82" s="13">
        <v>81</v>
      </c>
      <c r="E82" s="13"/>
      <c r="F82" s="13"/>
      <c r="G82" s="12" t="s">
        <v>1</v>
      </c>
      <c r="H82" s="12">
        <v>81</v>
      </c>
      <c r="I82" s="12" t="s">
        <v>75</v>
      </c>
      <c r="J82" s="12">
        <v>81</v>
      </c>
      <c r="M82" s="12" t="s">
        <v>35</v>
      </c>
      <c r="N82" s="12">
        <v>81</v>
      </c>
      <c r="O82" s="12" t="s">
        <v>76</v>
      </c>
      <c r="P82" s="12">
        <v>81</v>
      </c>
      <c r="S82" s="12" t="s">
        <v>89</v>
      </c>
      <c r="T82" s="12">
        <v>81</v>
      </c>
      <c r="U82" s="12" t="s">
        <v>89</v>
      </c>
      <c r="V82" s="12">
        <v>81</v>
      </c>
      <c r="Y82" s="12" t="s">
        <v>160</v>
      </c>
      <c r="Z82" s="12">
        <v>81</v>
      </c>
      <c r="AA82" s="12" t="s">
        <v>107</v>
      </c>
      <c r="AB82" s="12">
        <v>81</v>
      </c>
      <c r="AD82" s="12" t="s">
        <v>166</v>
      </c>
      <c r="AE82" s="12">
        <v>81</v>
      </c>
      <c r="AN82" s="12" t="s">
        <v>163</v>
      </c>
      <c r="AO82" s="12">
        <v>81</v>
      </c>
      <c r="AQ82" s="12" t="s">
        <v>54</v>
      </c>
      <c r="AR82" s="12">
        <v>81</v>
      </c>
      <c r="AT82" s="12" t="s">
        <v>8</v>
      </c>
      <c r="AU82" s="12">
        <v>81</v>
      </c>
      <c r="AW82" s="12" t="s">
        <v>158</v>
      </c>
      <c r="AX82" s="12">
        <v>81</v>
      </c>
      <c r="BA82" s="12" t="s">
        <v>10</v>
      </c>
      <c r="BB82" s="12">
        <v>81</v>
      </c>
      <c r="BD82" s="12" t="s">
        <v>12</v>
      </c>
      <c r="BE82" s="12">
        <v>81</v>
      </c>
      <c r="BG82" s="12" t="s">
        <v>24</v>
      </c>
      <c r="BH82" s="12">
        <v>81</v>
      </c>
      <c r="BJ82" s="12" t="s">
        <v>91</v>
      </c>
      <c r="BK82" s="12">
        <v>81</v>
      </c>
    </row>
    <row r="83" spans="1:63">
      <c r="A83" s="12" t="s">
        <v>24</v>
      </c>
      <c r="B83" s="13">
        <v>82</v>
      </c>
      <c r="C83" s="12" t="s">
        <v>131</v>
      </c>
      <c r="D83" s="13">
        <v>82</v>
      </c>
      <c r="E83" s="13"/>
      <c r="F83" s="13"/>
      <c r="G83" s="12" t="s">
        <v>165</v>
      </c>
      <c r="H83" s="12">
        <v>82</v>
      </c>
      <c r="I83" s="12" t="s">
        <v>135</v>
      </c>
      <c r="J83" s="12">
        <v>82</v>
      </c>
      <c r="M83" s="12" t="s">
        <v>62</v>
      </c>
      <c r="N83" s="12">
        <v>82</v>
      </c>
      <c r="O83" s="12" t="s">
        <v>165</v>
      </c>
      <c r="P83" s="12">
        <v>82</v>
      </c>
      <c r="S83" s="12" t="s">
        <v>26</v>
      </c>
      <c r="T83" s="12">
        <v>82</v>
      </c>
      <c r="U83" s="12" t="s">
        <v>117</v>
      </c>
      <c r="V83" s="12">
        <v>82</v>
      </c>
      <c r="Y83" s="12" t="s">
        <v>59</v>
      </c>
      <c r="Z83" s="12">
        <v>82</v>
      </c>
      <c r="AA83" s="12" t="s">
        <v>166</v>
      </c>
      <c r="AB83" s="12">
        <v>82</v>
      </c>
      <c r="AD83" s="12" t="s">
        <v>107</v>
      </c>
      <c r="AE83" s="12">
        <v>82</v>
      </c>
      <c r="AN83" s="12" t="s">
        <v>82</v>
      </c>
      <c r="AO83" s="12">
        <v>82</v>
      </c>
      <c r="AQ83" s="12" t="s">
        <v>108</v>
      </c>
      <c r="AR83" s="12">
        <v>82</v>
      </c>
      <c r="AT83" s="12" t="s">
        <v>71</v>
      </c>
      <c r="AU83" s="12">
        <v>82</v>
      </c>
      <c r="AW83" s="12" t="s">
        <v>71</v>
      </c>
      <c r="AX83" s="12">
        <v>82</v>
      </c>
      <c r="BA83" s="12" t="s">
        <v>55</v>
      </c>
      <c r="BB83" s="12">
        <v>82</v>
      </c>
      <c r="BD83" s="12" t="s">
        <v>116</v>
      </c>
      <c r="BE83" s="12">
        <v>82</v>
      </c>
      <c r="BG83" s="12" t="s">
        <v>162</v>
      </c>
      <c r="BH83" s="12">
        <v>82</v>
      </c>
      <c r="BJ83" s="12" t="s">
        <v>163</v>
      </c>
      <c r="BK83" s="12">
        <v>82</v>
      </c>
    </row>
    <row r="84" spans="1:63">
      <c r="A84" s="12" t="s">
        <v>117</v>
      </c>
      <c r="B84" s="13">
        <v>83</v>
      </c>
      <c r="C84" s="12" t="s">
        <v>133</v>
      </c>
      <c r="D84" s="13">
        <v>83</v>
      </c>
      <c r="E84" s="13"/>
      <c r="F84" s="13"/>
      <c r="G84" s="12" t="s">
        <v>102</v>
      </c>
      <c r="H84" s="12">
        <v>83</v>
      </c>
      <c r="I84" s="12" t="s">
        <v>130</v>
      </c>
      <c r="J84" s="12">
        <v>83</v>
      </c>
      <c r="M84" s="12" t="s">
        <v>164</v>
      </c>
      <c r="N84" s="12">
        <v>83</v>
      </c>
      <c r="O84" s="12" t="s">
        <v>114</v>
      </c>
      <c r="P84" s="12">
        <v>83</v>
      </c>
      <c r="S84" s="12" t="s">
        <v>83</v>
      </c>
      <c r="T84" s="12">
        <v>83</v>
      </c>
      <c r="U84" s="12" t="s">
        <v>122</v>
      </c>
      <c r="V84" s="12">
        <v>83</v>
      </c>
      <c r="Y84" s="12" t="s">
        <v>107</v>
      </c>
      <c r="Z84" s="12">
        <v>83</v>
      </c>
      <c r="AA84" s="12" t="s">
        <v>122</v>
      </c>
      <c r="AB84" s="12">
        <v>83</v>
      </c>
      <c r="AD84" s="12" t="s">
        <v>57</v>
      </c>
      <c r="AE84" s="12">
        <v>83</v>
      </c>
      <c r="AN84" s="12" t="s">
        <v>67</v>
      </c>
      <c r="AO84" s="12">
        <v>83</v>
      </c>
      <c r="AQ84" s="12" t="s">
        <v>101</v>
      </c>
      <c r="AR84" s="12">
        <v>83</v>
      </c>
      <c r="AT84" s="12" t="s">
        <v>35</v>
      </c>
      <c r="AU84" s="12">
        <v>83</v>
      </c>
      <c r="AW84" s="12" t="s">
        <v>120</v>
      </c>
      <c r="AX84" s="12">
        <v>83</v>
      </c>
      <c r="BA84" s="12" t="s">
        <v>26</v>
      </c>
      <c r="BB84" s="12">
        <v>83</v>
      </c>
      <c r="BD84" s="12" t="s">
        <v>15</v>
      </c>
      <c r="BE84" s="12">
        <v>83</v>
      </c>
      <c r="BG84" s="12" t="s">
        <v>76</v>
      </c>
      <c r="BH84" s="12">
        <v>83</v>
      </c>
      <c r="BJ84" s="12" t="s">
        <v>68</v>
      </c>
      <c r="BK84" s="12">
        <v>83</v>
      </c>
    </row>
    <row r="85" spans="1:63">
      <c r="A85" s="12" t="s">
        <v>130</v>
      </c>
      <c r="B85" s="13">
        <v>84</v>
      </c>
      <c r="C85" s="12" t="s">
        <v>42</v>
      </c>
      <c r="D85" s="13">
        <v>84</v>
      </c>
      <c r="E85" s="13"/>
      <c r="F85" s="13"/>
      <c r="G85" s="12" t="s">
        <v>130</v>
      </c>
      <c r="H85" s="12">
        <v>84</v>
      </c>
      <c r="I85" s="12" t="s">
        <v>28</v>
      </c>
      <c r="J85" s="12">
        <v>84</v>
      </c>
      <c r="M85" s="12" t="s">
        <v>166</v>
      </c>
      <c r="N85" s="12">
        <v>84</v>
      </c>
      <c r="O85" s="12" t="s">
        <v>113</v>
      </c>
      <c r="P85" s="12">
        <v>84</v>
      </c>
      <c r="S85" s="12" t="s">
        <v>132</v>
      </c>
      <c r="T85" s="12">
        <v>84</v>
      </c>
      <c r="U85" s="12" t="s">
        <v>109</v>
      </c>
      <c r="V85" s="12">
        <v>84</v>
      </c>
      <c r="Y85" s="12" t="s">
        <v>162</v>
      </c>
      <c r="Z85" s="12">
        <v>84</v>
      </c>
      <c r="AA85" s="12" t="s">
        <v>57</v>
      </c>
      <c r="AB85" s="12">
        <v>84</v>
      </c>
      <c r="AD85" s="12" t="s">
        <v>122</v>
      </c>
      <c r="AE85" s="12">
        <v>84</v>
      </c>
      <c r="AN85" s="12" t="s">
        <v>84</v>
      </c>
      <c r="AO85" s="12">
        <v>84</v>
      </c>
      <c r="AQ85" s="12" t="s">
        <v>80</v>
      </c>
      <c r="AR85" s="12">
        <v>84</v>
      </c>
      <c r="AT85" s="12" t="s">
        <v>75</v>
      </c>
      <c r="AU85" s="12">
        <v>84</v>
      </c>
      <c r="AW85" s="12" t="s">
        <v>15</v>
      </c>
      <c r="AX85" s="12">
        <v>84</v>
      </c>
      <c r="BA85" s="12" t="s">
        <v>81</v>
      </c>
      <c r="BB85" s="12">
        <v>84</v>
      </c>
      <c r="BD85" s="12" t="s">
        <v>84</v>
      </c>
      <c r="BE85" s="12">
        <v>84</v>
      </c>
      <c r="BG85" s="12" t="s">
        <v>165</v>
      </c>
      <c r="BH85" s="12">
        <v>84</v>
      </c>
      <c r="BJ85" s="12" t="s">
        <v>113</v>
      </c>
      <c r="BK85" s="12">
        <v>84</v>
      </c>
    </row>
    <row r="86" spans="1:63">
      <c r="A86" s="12" t="s">
        <v>31</v>
      </c>
      <c r="B86" s="13">
        <v>85</v>
      </c>
      <c r="C86" s="12" t="s">
        <v>115</v>
      </c>
      <c r="D86" s="13">
        <v>85</v>
      </c>
      <c r="E86" s="13"/>
      <c r="F86" s="13"/>
      <c r="G86" s="12" t="s">
        <v>10</v>
      </c>
      <c r="H86" s="12">
        <v>85</v>
      </c>
      <c r="I86" s="12" t="s">
        <v>163</v>
      </c>
      <c r="J86" s="12">
        <v>85</v>
      </c>
      <c r="M86" s="12" t="s">
        <v>41</v>
      </c>
      <c r="N86" s="12">
        <v>85</v>
      </c>
      <c r="O86" s="12" t="s">
        <v>8</v>
      </c>
      <c r="P86" s="12">
        <v>85</v>
      </c>
      <c r="S86" s="12" t="s">
        <v>168</v>
      </c>
      <c r="T86" s="12">
        <v>85</v>
      </c>
      <c r="U86" s="12" t="s">
        <v>86</v>
      </c>
      <c r="V86" s="12">
        <v>85</v>
      </c>
      <c r="Y86" s="12" t="s">
        <v>70</v>
      </c>
      <c r="Z86" s="12">
        <v>85</v>
      </c>
      <c r="AA86" s="12" t="s">
        <v>129</v>
      </c>
      <c r="AB86" s="12">
        <v>85</v>
      </c>
      <c r="AD86" s="12" t="s">
        <v>102</v>
      </c>
      <c r="AE86" s="12">
        <v>85</v>
      </c>
      <c r="AN86" s="12" t="s">
        <v>166</v>
      </c>
      <c r="AO86" s="12">
        <v>85</v>
      </c>
      <c r="AQ86" s="12" t="s">
        <v>32</v>
      </c>
      <c r="AR86" s="12">
        <v>85</v>
      </c>
      <c r="AT86" s="12" t="s">
        <v>117</v>
      </c>
      <c r="AU86" s="12">
        <v>85</v>
      </c>
      <c r="AW86" s="12" t="s">
        <v>166</v>
      </c>
      <c r="AX86" s="12">
        <v>85</v>
      </c>
      <c r="BA86" s="12" t="s">
        <v>87</v>
      </c>
      <c r="BB86" s="12">
        <v>85</v>
      </c>
      <c r="BD86" s="12" t="s">
        <v>1</v>
      </c>
      <c r="BE86" s="12">
        <v>85</v>
      </c>
      <c r="BG86" s="12" t="s">
        <v>155</v>
      </c>
      <c r="BH86" s="12">
        <v>85</v>
      </c>
      <c r="BJ86" s="12" t="s">
        <v>34</v>
      </c>
      <c r="BK86" s="12">
        <v>85</v>
      </c>
    </row>
    <row r="87" spans="1:63">
      <c r="A87" s="12" t="s">
        <v>113</v>
      </c>
      <c r="B87" s="13">
        <v>86</v>
      </c>
      <c r="C87" s="12" t="s">
        <v>15</v>
      </c>
      <c r="D87" s="13">
        <v>86</v>
      </c>
      <c r="E87" s="13"/>
      <c r="F87" s="13"/>
      <c r="G87" s="12" t="s">
        <v>67</v>
      </c>
      <c r="H87" s="12">
        <v>86</v>
      </c>
      <c r="I87" s="12" t="s">
        <v>89</v>
      </c>
      <c r="J87" s="12">
        <v>86</v>
      </c>
      <c r="M87" s="12" t="s">
        <v>22</v>
      </c>
      <c r="N87" s="12">
        <v>86</v>
      </c>
      <c r="O87" s="12" t="s">
        <v>171</v>
      </c>
      <c r="P87" s="12">
        <v>86</v>
      </c>
      <c r="S87" s="12" t="s">
        <v>165</v>
      </c>
      <c r="T87" s="12">
        <v>86</v>
      </c>
      <c r="U87" s="12" t="s">
        <v>82</v>
      </c>
      <c r="V87" s="12">
        <v>86</v>
      </c>
      <c r="Y87" s="12" t="s">
        <v>67</v>
      </c>
      <c r="Z87" s="12">
        <v>86</v>
      </c>
      <c r="AA87" s="12" t="s">
        <v>52</v>
      </c>
      <c r="AB87" s="12">
        <v>86</v>
      </c>
      <c r="AD87" s="12" t="s">
        <v>129</v>
      </c>
      <c r="AE87" s="12">
        <v>86</v>
      </c>
      <c r="AN87" s="12" t="s">
        <v>93</v>
      </c>
      <c r="AO87" s="12">
        <v>86</v>
      </c>
      <c r="AQ87" s="12" t="s">
        <v>34</v>
      </c>
      <c r="AR87" s="12">
        <v>86</v>
      </c>
      <c r="AT87" s="12" t="s">
        <v>132</v>
      </c>
      <c r="AU87" s="12">
        <v>86</v>
      </c>
      <c r="AW87" s="12" t="s">
        <v>38</v>
      </c>
      <c r="AX87" s="12">
        <v>86</v>
      </c>
      <c r="BA87" s="12" t="s">
        <v>173</v>
      </c>
      <c r="BB87" s="12">
        <v>86</v>
      </c>
      <c r="BD87" s="12" t="s">
        <v>6</v>
      </c>
      <c r="BE87" s="12">
        <v>86</v>
      </c>
      <c r="BG87" s="12" t="s">
        <v>72</v>
      </c>
      <c r="BH87" s="12">
        <v>86</v>
      </c>
      <c r="BJ87" s="12" t="s">
        <v>105</v>
      </c>
      <c r="BK87" s="12">
        <v>86</v>
      </c>
    </row>
    <row r="88" spans="1:63">
      <c r="A88" s="12" t="s">
        <v>166</v>
      </c>
      <c r="B88" s="13">
        <v>87</v>
      </c>
      <c r="C88" s="12" t="s">
        <v>59</v>
      </c>
      <c r="D88" s="13">
        <v>87</v>
      </c>
      <c r="E88" s="13"/>
      <c r="F88" s="13"/>
      <c r="G88" s="12" t="s">
        <v>35</v>
      </c>
      <c r="H88" s="12">
        <v>87</v>
      </c>
      <c r="I88" s="12" t="s">
        <v>129</v>
      </c>
      <c r="J88" s="12">
        <v>87</v>
      </c>
      <c r="M88" s="12" t="s">
        <v>163</v>
      </c>
      <c r="N88" s="12">
        <v>87</v>
      </c>
      <c r="O88" s="12" t="s">
        <v>106</v>
      </c>
      <c r="P88" s="12">
        <v>87</v>
      </c>
      <c r="S88" s="12" t="s">
        <v>34</v>
      </c>
      <c r="T88" s="12">
        <v>87</v>
      </c>
      <c r="U88" s="12" t="s">
        <v>162</v>
      </c>
      <c r="V88" s="12">
        <v>87</v>
      </c>
      <c r="Y88" s="12" t="s">
        <v>170</v>
      </c>
      <c r="Z88" s="12">
        <v>87</v>
      </c>
      <c r="AA88" s="12" t="s">
        <v>109</v>
      </c>
      <c r="AB88" s="12">
        <v>87</v>
      </c>
      <c r="AD88" s="12" t="s">
        <v>105</v>
      </c>
      <c r="AE88" s="12">
        <v>87</v>
      </c>
      <c r="AN88" s="12" t="s">
        <v>105</v>
      </c>
      <c r="AO88" s="12">
        <v>87</v>
      </c>
      <c r="AQ88" s="12" t="s">
        <v>109</v>
      </c>
      <c r="AR88" s="12">
        <v>87</v>
      </c>
      <c r="AT88" s="12" t="s">
        <v>170</v>
      </c>
      <c r="AU88" s="12">
        <v>87</v>
      </c>
      <c r="AW88" s="12" t="s">
        <v>27</v>
      </c>
      <c r="AX88" s="12">
        <v>87</v>
      </c>
      <c r="BA88" s="12" t="s">
        <v>68</v>
      </c>
      <c r="BB88" s="12">
        <v>87</v>
      </c>
      <c r="BD88" s="12" t="s">
        <v>39</v>
      </c>
      <c r="BE88" s="12">
        <v>87</v>
      </c>
      <c r="BG88" s="12" t="s">
        <v>4</v>
      </c>
      <c r="BH88" s="12">
        <v>87</v>
      </c>
      <c r="BJ88" s="12" t="s">
        <v>74</v>
      </c>
      <c r="BK88" s="12">
        <v>87</v>
      </c>
    </row>
    <row r="89" spans="1:63">
      <c r="A89" s="12" t="s">
        <v>64</v>
      </c>
      <c r="B89" s="13">
        <v>88</v>
      </c>
      <c r="C89" s="12" t="s">
        <v>46</v>
      </c>
      <c r="D89" s="13">
        <v>88</v>
      </c>
      <c r="E89" s="13"/>
      <c r="F89" s="13"/>
      <c r="G89" s="12" t="s">
        <v>112</v>
      </c>
      <c r="H89" s="12">
        <v>88</v>
      </c>
      <c r="I89" s="12" t="s">
        <v>133</v>
      </c>
      <c r="J89" s="12">
        <v>88</v>
      </c>
      <c r="M89" s="12" t="s">
        <v>65</v>
      </c>
      <c r="N89" s="12">
        <v>88</v>
      </c>
      <c r="O89" s="12" t="s">
        <v>170</v>
      </c>
      <c r="P89" s="12">
        <v>88</v>
      </c>
      <c r="S89" s="12" t="s">
        <v>93</v>
      </c>
      <c r="T89" s="12">
        <v>88</v>
      </c>
      <c r="U89" s="12" t="s">
        <v>29</v>
      </c>
      <c r="V89" s="12">
        <v>88</v>
      </c>
      <c r="Y89" s="12" t="s">
        <v>156</v>
      </c>
      <c r="Z89" s="12">
        <v>88</v>
      </c>
      <c r="AA89" s="12" t="s">
        <v>119</v>
      </c>
      <c r="AB89" s="12">
        <v>88</v>
      </c>
      <c r="AD89" s="12" t="s">
        <v>119</v>
      </c>
      <c r="AE89" s="12">
        <v>88</v>
      </c>
      <c r="AN89" s="12" t="s">
        <v>48</v>
      </c>
      <c r="AO89" s="12">
        <v>88</v>
      </c>
      <c r="AQ89" s="12" t="s">
        <v>86</v>
      </c>
      <c r="AR89" s="12">
        <v>88</v>
      </c>
      <c r="AT89" s="12" t="s">
        <v>26</v>
      </c>
      <c r="AU89" s="12">
        <v>88</v>
      </c>
      <c r="AW89" s="12" t="s">
        <v>104</v>
      </c>
      <c r="AX89" s="12">
        <v>88</v>
      </c>
      <c r="BA89" s="12" t="s">
        <v>111</v>
      </c>
      <c r="BB89" s="12">
        <v>88</v>
      </c>
      <c r="BD89" s="12" t="s">
        <v>85</v>
      </c>
      <c r="BE89" s="12">
        <v>88</v>
      </c>
      <c r="BG89" s="12" t="s">
        <v>105</v>
      </c>
      <c r="BH89" s="12">
        <v>88</v>
      </c>
      <c r="BJ89" s="12" t="s">
        <v>52</v>
      </c>
      <c r="BK89" s="12">
        <v>88</v>
      </c>
    </row>
    <row r="90" spans="1:63">
      <c r="A90" s="12" t="s">
        <v>115</v>
      </c>
      <c r="B90" s="13">
        <v>89</v>
      </c>
      <c r="C90" s="12" t="s">
        <v>68</v>
      </c>
      <c r="D90" s="13">
        <v>89</v>
      </c>
      <c r="E90" s="13"/>
      <c r="F90" s="13"/>
      <c r="G90" s="12" t="s">
        <v>133</v>
      </c>
      <c r="H90" s="12">
        <v>89</v>
      </c>
      <c r="I90" s="12" t="s">
        <v>16</v>
      </c>
      <c r="J90" s="12">
        <v>89</v>
      </c>
      <c r="M90" s="12" t="s">
        <v>50</v>
      </c>
      <c r="N90" s="12">
        <v>89</v>
      </c>
      <c r="O90" s="12" t="s">
        <v>10</v>
      </c>
      <c r="P90" s="12">
        <v>89</v>
      </c>
      <c r="S90" s="12" t="s">
        <v>119</v>
      </c>
      <c r="T90" s="12">
        <v>89</v>
      </c>
      <c r="U90" s="12" t="s">
        <v>127</v>
      </c>
      <c r="V90" s="12">
        <v>89</v>
      </c>
      <c r="Y90" s="12" t="s">
        <v>115</v>
      </c>
      <c r="Z90" s="12">
        <v>89</v>
      </c>
      <c r="AA90" s="12" t="s">
        <v>102</v>
      </c>
      <c r="AB90" s="12">
        <v>89</v>
      </c>
      <c r="AD90" s="12" t="s">
        <v>1</v>
      </c>
      <c r="AE90" s="12">
        <v>89</v>
      </c>
      <c r="AN90" s="12" t="s">
        <v>66</v>
      </c>
      <c r="AO90" s="12">
        <v>89</v>
      </c>
      <c r="AQ90" s="12" t="s">
        <v>83</v>
      </c>
      <c r="AR90" s="12">
        <v>89</v>
      </c>
      <c r="AT90" s="12" t="s">
        <v>130</v>
      </c>
      <c r="AU90" s="12">
        <v>89</v>
      </c>
      <c r="AW90" s="12" t="s">
        <v>41</v>
      </c>
      <c r="AX90" s="12">
        <v>89</v>
      </c>
      <c r="BA90" s="12" t="s">
        <v>166</v>
      </c>
      <c r="BB90" s="12">
        <v>89</v>
      </c>
      <c r="BD90" s="12" t="s">
        <v>111</v>
      </c>
      <c r="BE90" s="12">
        <v>89</v>
      </c>
      <c r="BG90" s="12" t="s">
        <v>55</v>
      </c>
      <c r="BH90" s="12">
        <v>89</v>
      </c>
      <c r="BJ90" s="12" t="s">
        <v>135</v>
      </c>
      <c r="BK90" s="12">
        <v>89</v>
      </c>
    </row>
    <row r="91" spans="1:63">
      <c r="A91" s="12" t="s">
        <v>23</v>
      </c>
      <c r="B91" s="13">
        <v>90</v>
      </c>
      <c r="C91" s="12" t="s">
        <v>12</v>
      </c>
      <c r="D91" s="13">
        <v>90</v>
      </c>
      <c r="E91" s="13"/>
      <c r="F91" s="13"/>
      <c r="G91" s="12" t="s">
        <v>55</v>
      </c>
      <c r="H91" s="12">
        <v>90</v>
      </c>
      <c r="I91" s="12" t="s">
        <v>127</v>
      </c>
      <c r="J91" s="12">
        <v>90</v>
      </c>
      <c r="M91" s="12" t="s">
        <v>104</v>
      </c>
      <c r="N91" s="12">
        <v>90</v>
      </c>
      <c r="O91" s="12" t="s">
        <v>16</v>
      </c>
      <c r="P91" s="12">
        <v>90</v>
      </c>
      <c r="S91" s="12" t="s">
        <v>130</v>
      </c>
      <c r="T91" s="12">
        <v>90</v>
      </c>
      <c r="U91" s="12" t="s">
        <v>41</v>
      </c>
      <c r="V91" s="12">
        <v>90</v>
      </c>
      <c r="Y91" s="12" t="s">
        <v>24</v>
      </c>
      <c r="Z91" s="12">
        <v>90</v>
      </c>
      <c r="AA91" s="12" t="s">
        <v>105</v>
      </c>
      <c r="AB91" s="12">
        <v>90</v>
      </c>
      <c r="AD91" s="12" t="s">
        <v>109</v>
      </c>
      <c r="AE91" s="12">
        <v>90</v>
      </c>
      <c r="AN91" s="12" t="s">
        <v>100</v>
      </c>
      <c r="AO91" s="12">
        <v>90</v>
      </c>
      <c r="AQ91" s="12" t="s">
        <v>55</v>
      </c>
      <c r="AR91" s="12">
        <v>90</v>
      </c>
      <c r="AT91" s="12" t="s">
        <v>98</v>
      </c>
      <c r="AU91" s="12">
        <v>90</v>
      </c>
      <c r="AW91" s="12" t="s">
        <v>55</v>
      </c>
      <c r="AX91" s="12">
        <v>90</v>
      </c>
      <c r="BA91" s="12" t="s">
        <v>94</v>
      </c>
      <c r="BB91" s="12">
        <v>90</v>
      </c>
      <c r="BD91" s="12" t="s">
        <v>110</v>
      </c>
      <c r="BE91" s="12">
        <v>90</v>
      </c>
      <c r="BG91" s="12" t="s">
        <v>154</v>
      </c>
      <c r="BH91" s="12">
        <v>90</v>
      </c>
      <c r="BJ91" s="12" t="s">
        <v>116</v>
      </c>
      <c r="BK91" s="12">
        <v>90</v>
      </c>
    </row>
    <row r="92" spans="1:63">
      <c r="A92" s="12" t="s">
        <v>97</v>
      </c>
      <c r="B92" s="13">
        <v>91</v>
      </c>
      <c r="C92" s="12" t="s">
        <v>87</v>
      </c>
      <c r="D92" s="13">
        <v>91</v>
      </c>
      <c r="E92" s="13"/>
      <c r="F92" s="13"/>
      <c r="G92" s="12" t="s">
        <v>120</v>
      </c>
      <c r="H92" s="12">
        <v>91</v>
      </c>
      <c r="I92" s="12" t="s">
        <v>49</v>
      </c>
      <c r="J92" s="12">
        <v>91</v>
      </c>
      <c r="M92" s="12" t="s">
        <v>103</v>
      </c>
      <c r="N92" s="12">
        <v>91</v>
      </c>
      <c r="O92" s="12" t="s">
        <v>91</v>
      </c>
      <c r="P92" s="12">
        <v>91</v>
      </c>
      <c r="S92" s="12" t="s">
        <v>29</v>
      </c>
      <c r="T92" s="12">
        <v>91</v>
      </c>
      <c r="U92" s="12" t="s">
        <v>49</v>
      </c>
      <c r="V92" s="12">
        <v>91</v>
      </c>
      <c r="Y92" s="12" t="s">
        <v>51</v>
      </c>
      <c r="Z92" s="12">
        <v>91</v>
      </c>
      <c r="AA92" s="12" t="s">
        <v>127</v>
      </c>
      <c r="AB92" s="12">
        <v>91</v>
      </c>
      <c r="AD92" s="12" t="s">
        <v>127</v>
      </c>
      <c r="AE92" s="12">
        <v>91</v>
      </c>
      <c r="AN92" s="12" t="s">
        <v>56</v>
      </c>
      <c r="AO92" s="12">
        <v>91</v>
      </c>
      <c r="AQ92" s="12" t="s">
        <v>157</v>
      </c>
      <c r="AR92" s="12">
        <v>91</v>
      </c>
      <c r="AT92" s="12" t="s">
        <v>40</v>
      </c>
      <c r="AU92" s="12">
        <v>91</v>
      </c>
      <c r="AW92" s="12" t="s">
        <v>39</v>
      </c>
      <c r="AX92" s="12">
        <v>91</v>
      </c>
      <c r="BA92" s="12" t="s">
        <v>109</v>
      </c>
      <c r="BB92" s="12">
        <v>91</v>
      </c>
      <c r="BD92" s="12" t="s">
        <v>136</v>
      </c>
      <c r="BE92" s="12">
        <v>91</v>
      </c>
      <c r="BG92" s="12" t="s">
        <v>61</v>
      </c>
      <c r="BH92" s="12">
        <v>91</v>
      </c>
      <c r="BJ92" s="12" t="s">
        <v>103</v>
      </c>
      <c r="BK92" s="12">
        <v>91</v>
      </c>
    </row>
    <row r="93" spans="1:63">
      <c r="A93" s="12" t="s">
        <v>153</v>
      </c>
      <c r="B93" s="13">
        <v>92</v>
      </c>
      <c r="C93" s="12" t="s">
        <v>57</v>
      </c>
      <c r="D93" s="13">
        <v>92</v>
      </c>
      <c r="E93" s="13"/>
      <c r="F93" s="13"/>
      <c r="G93" s="12" t="s">
        <v>151</v>
      </c>
      <c r="H93" s="12">
        <v>92</v>
      </c>
      <c r="I93" s="12" t="s">
        <v>39</v>
      </c>
      <c r="J93" s="12">
        <v>92</v>
      </c>
      <c r="M93" s="12" t="s">
        <v>97</v>
      </c>
      <c r="N93" s="12">
        <v>92</v>
      </c>
      <c r="O93" s="12" t="s">
        <v>25</v>
      </c>
      <c r="P93" s="12">
        <v>92</v>
      </c>
      <c r="S93" s="12" t="s">
        <v>172</v>
      </c>
      <c r="T93" s="12">
        <v>92</v>
      </c>
      <c r="U93" s="12" t="s">
        <v>57</v>
      </c>
      <c r="V93" s="12">
        <v>92</v>
      </c>
      <c r="Y93" s="12" t="s">
        <v>60</v>
      </c>
      <c r="Z93" s="12">
        <v>92</v>
      </c>
      <c r="AA93" s="12" t="s">
        <v>1</v>
      </c>
      <c r="AB93" s="12">
        <v>92</v>
      </c>
      <c r="AD93" s="12" t="s">
        <v>52</v>
      </c>
      <c r="AE93" s="12">
        <v>92</v>
      </c>
      <c r="AN93" s="12" t="s">
        <v>1</v>
      </c>
      <c r="AO93" s="12">
        <v>92</v>
      </c>
      <c r="AQ93" s="12" t="s">
        <v>151</v>
      </c>
      <c r="AR93" s="12">
        <v>92</v>
      </c>
      <c r="AT93" s="12" t="s">
        <v>119</v>
      </c>
      <c r="AU93" s="12">
        <v>92</v>
      </c>
      <c r="AW93" s="12" t="s">
        <v>18</v>
      </c>
      <c r="AX93" s="12">
        <v>92</v>
      </c>
      <c r="BA93" s="12" t="s">
        <v>151</v>
      </c>
      <c r="BB93" s="12">
        <v>92</v>
      </c>
      <c r="BD93" s="12" t="s">
        <v>49</v>
      </c>
      <c r="BE93" s="12">
        <v>92</v>
      </c>
      <c r="BG93" s="12" t="s">
        <v>107</v>
      </c>
      <c r="BH93" s="12">
        <v>92</v>
      </c>
      <c r="BJ93" s="12" t="s">
        <v>67</v>
      </c>
      <c r="BK93" s="12">
        <v>92</v>
      </c>
    </row>
    <row r="94" spans="1:63">
      <c r="A94" s="12" t="s">
        <v>107</v>
      </c>
      <c r="B94" s="13">
        <v>93</v>
      </c>
      <c r="C94" s="12" t="s">
        <v>157</v>
      </c>
      <c r="D94" s="13">
        <v>93</v>
      </c>
      <c r="E94" s="13"/>
      <c r="F94" s="13"/>
      <c r="G94" s="12" t="s">
        <v>135</v>
      </c>
      <c r="H94" s="12">
        <v>93</v>
      </c>
      <c r="I94" s="12" t="s">
        <v>98</v>
      </c>
      <c r="J94" s="12">
        <v>93</v>
      </c>
      <c r="M94" s="12" t="s">
        <v>96</v>
      </c>
      <c r="N94" s="12">
        <v>93</v>
      </c>
      <c r="O94" s="12" t="s">
        <v>26</v>
      </c>
      <c r="P94" s="12">
        <v>93</v>
      </c>
      <c r="S94" s="12" t="s">
        <v>160</v>
      </c>
      <c r="T94" s="12">
        <v>93</v>
      </c>
      <c r="U94" s="12" t="s">
        <v>53</v>
      </c>
      <c r="V94" s="12">
        <v>93</v>
      </c>
      <c r="Y94" s="12" t="s">
        <v>117</v>
      </c>
      <c r="Z94" s="12">
        <v>93</v>
      </c>
      <c r="AA94" s="12" t="s">
        <v>89</v>
      </c>
      <c r="AB94" s="12">
        <v>93</v>
      </c>
      <c r="AD94" s="12" t="s">
        <v>40</v>
      </c>
      <c r="AE94" s="12">
        <v>93</v>
      </c>
      <c r="AN94" s="12" t="s">
        <v>102</v>
      </c>
      <c r="AO94" s="12">
        <v>93</v>
      </c>
      <c r="AQ94" s="12" t="s">
        <v>18</v>
      </c>
      <c r="AR94" s="12">
        <v>93</v>
      </c>
      <c r="AT94" s="12" t="s">
        <v>70</v>
      </c>
      <c r="AU94" s="12">
        <v>93</v>
      </c>
      <c r="AW94" s="12" t="s">
        <v>48</v>
      </c>
      <c r="AX94" s="12">
        <v>93</v>
      </c>
      <c r="BA94" s="12" t="s">
        <v>41</v>
      </c>
      <c r="BB94" s="12">
        <v>93</v>
      </c>
      <c r="BD94" s="12" t="s">
        <v>95</v>
      </c>
      <c r="BE94" s="12">
        <v>93</v>
      </c>
      <c r="BG94" s="12" t="s">
        <v>2</v>
      </c>
      <c r="BH94" s="12">
        <v>93</v>
      </c>
      <c r="BJ94" s="12" t="s">
        <v>8</v>
      </c>
      <c r="BK94" s="12">
        <v>93</v>
      </c>
    </row>
    <row r="95" spans="1:63">
      <c r="A95" s="12" t="s">
        <v>41</v>
      </c>
      <c r="B95" s="13">
        <v>94</v>
      </c>
      <c r="C95" s="12" t="s">
        <v>95</v>
      </c>
      <c r="D95" s="13">
        <v>94</v>
      </c>
      <c r="E95" s="13"/>
      <c r="F95" s="13"/>
      <c r="G95" s="12" t="s">
        <v>48</v>
      </c>
      <c r="H95" s="12">
        <v>94</v>
      </c>
      <c r="I95" s="12" t="s">
        <v>119</v>
      </c>
      <c r="J95" s="12">
        <v>94</v>
      </c>
      <c r="M95" s="12" t="s">
        <v>132</v>
      </c>
      <c r="N95" s="12">
        <v>94</v>
      </c>
      <c r="O95" s="12" t="s">
        <v>117</v>
      </c>
      <c r="P95" s="12">
        <v>94</v>
      </c>
      <c r="S95" s="12" t="s">
        <v>158</v>
      </c>
      <c r="T95" s="12">
        <v>94</v>
      </c>
      <c r="U95" s="12" t="s">
        <v>18</v>
      </c>
      <c r="V95" s="12">
        <v>94</v>
      </c>
      <c r="Y95" s="12" t="s">
        <v>9</v>
      </c>
      <c r="Z95" s="12">
        <v>94</v>
      </c>
      <c r="AA95" s="12" t="s">
        <v>40</v>
      </c>
      <c r="AB95" s="12">
        <v>94</v>
      </c>
      <c r="AD95" s="12" t="s">
        <v>65</v>
      </c>
      <c r="AE95" s="12">
        <v>94</v>
      </c>
      <c r="AN95" s="12" t="s">
        <v>116</v>
      </c>
      <c r="AO95" s="12">
        <v>94</v>
      </c>
      <c r="AQ95" s="12" t="s">
        <v>156</v>
      </c>
      <c r="AR95" s="12">
        <v>94</v>
      </c>
      <c r="AT95" s="12" t="s">
        <v>61</v>
      </c>
      <c r="AU95" s="12">
        <v>94</v>
      </c>
      <c r="AW95" s="12" t="s">
        <v>82</v>
      </c>
      <c r="AX95" s="12">
        <v>94</v>
      </c>
      <c r="BA95" s="12" t="s">
        <v>168</v>
      </c>
      <c r="BB95" s="12">
        <v>94</v>
      </c>
      <c r="BD95" s="12" t="s">
        <v>57</v>
      </c>
      <c r="BE95" s="12">
        <v>94</v>
      </c>
      <c r="BG95" s="12" t="s">
        <v>57</v>
      </c>
      <c r="BH95" s="12">
        <v>94</v>
      </c>
      <c r="BJ95" s="12" t="s">
        <v>1</v>
      </c>
      <c r="BK95" s="12">
        <v>94</v>
      </c>
    </row>
    <row r="96" spans="1:63">
      <c r="A96" s="12" t="s">
        <v>132</v>
      </c>
      <c r="B96" s="13">
        <v>95</v>
      </c>
      <c r="C96" s="12" t="s">
        <v>70</v>
      </c>
      <c r="D96" s="13">
        <v>95</v>
      </c>
      <c r="E96" s="13"/>
      <c r="F96" s="13"/>
      <c r="G96" s="12" t="s">
        <v>100</v>
      </c>
      <c r="H96" s="12">
        <v>95</v>
      </c>
      <c r="I96" s="12" t="s">
        <v>116</v>
      </c>
      <c r="J96" s="12">
        <v>95</v>
      </c>
      <c r="M96" s="12" t="s">
        <v>29</v>
      </c>
      <c r="N96" s="12">
        <v>95</v>
      </c>
      <c r="O96" s="12" t="s">
        <v>155</v>
      </c>
      <c r="P96" s="12">
        <v>95</v>
      </c>
      <c r="S96" s="12" t="s">
        <v>57</v>
      </c>
      <c r="T96" s="12">
        <v>95</v>
      </c>
      <c r="U96" s="12" t="s">
        <v>93</v>
      </c>
      <c r="V96" s="12">
        <v>95</v>
      </c>
      <c r="Y96" s="12" t="s">
        <v>84</v>
      </c>
      <c r="Z96" s="12">
        <v>95</v>
      </c>
      <c r="AA96" s="12" t="s">
        <v>172</v>
      </c>
      <c r="AB96" s="12">
        <v>95</v>
      </c>
      <c r="AD96" s="12" t="s">
        <v>172</v>
      </c>
      <c r="AE96" s="12">
        <v>95</v>
      </c>
      <c r="AN96" s="12" t="s">
        <v>69</v>
      </c>
      <c r="AO96" s="12">
        <v>95</v>
      </c>
      <c r="AQ96" s="12" t="s">
        <v>51</v>
      </c>
      <c r="AR96" s="12">
        <v>95</v>
      </c>
      <c r="AT96" s="12" t="s">
        <v>17</v>
      </c>
      <c r="AU96" s="12">
        <v>95</v>
      </c>
      <c r="AW96" s="12" t="s">
        <v>156</v>
      </c>
      <c r="AX96" s="12">
        <v>95</v>
      </c>
      <c r="BA96" s="12" t="s">
        <v>160</v>
      </c>
      <c r="BB96" s="12">
        <v>95</v>
      </c>
      <c r="BD96" s="12" t="s">
        <v>74</v>
      </c>
      <c r="BE96" s="12">
        <v>95</v>
      </c>
      <c r="BG96" s="12" t="s">
        <v>158</v>
      </c>
      <c r="BH96" s="12">
        <v>95</v>
      </c>
      <c r="BJ96" s="12" t="s">
        <v>132</v>
      </c>
      <c r="BK96" s="12">
        <v>95</v>
      </c>
    </row>
    <row r="97" spans="1:63">
      <c r="A97" s="12" t="s">
        <v>86</v>
      </c>
      <c r="B97" s="13">
        <v>96</v>
      </c>
      <c r="C97" s="12" t="s">
        <v>156</v>
      </c>
      <c r="D97" s="13">
        <v>96</v>
      </c>
      <c r="E97" s="13"/>
      <c r="F97" s="13"/>
      <c r="G97" s="12" t="s">
        <v>74</v>
      </c>
      <c r="H97" s="12">
        <v>96</v>
      </c>
      <c r="I97" s="12" t="s">
        <v>172</v>
      </c>
      <c r="J97" s="12">
        <v>96</v>
      </c>
      <c r="M97" s="12" t="s">
        <v>168</v>
      </c>
      <c r="N97" s="12">
        <v>96</v>
      </c>
      <c r="O97" s="12" t="s">
        <v>128</v>
      </c>
      <c r="P97" s="12">
        <v>96</v>
      </c>
      <c r="S97" s="12" t="s">
        <v>46</v>
      </c>
      <c r="T97" s="12">
        <v>96</v>
      </c>
      <c r="U97" s="12" t="s">
        <v>1</v>
      </c>
      <c r="V97" s="12">
        <v>96</v>
      </c>
      <c r="Y97" s="12" t="s">
        <v>164</v>
      </c>
      <c r="Z97" s="12">
        <v>96</v>
      </c>
      <c r="AA97" s="12" t="s">
        <v>65</v>
      </c>
      <c r="AB97" s="12">
        <v>96</v>
      </c>
      <c r="AD97" s="12" t="s">
        <v>150</v>
      </c>
      <c r="AE97" s="12">
        <v>96</v>
      </c>
      <c r="AN97" s="12" t="s">
        <v>122</v>
      </c>
      <c r="AO97" s="12">
        <v>96</v>
      </c>
      <c r="AQ97" s="12" t="s">
        <v>61</v>
      </c>
      <c r="AR97" s="12">
        <v>96</v>
      </c>
      <c r="AT97" s="12" t="s">
        <v>74</v>
      </c>
      <c r="AU97" s="12">
        <v>96</v>
      </c>
      <c r="AW97" s="12" t="s">
        <v>124</v>
      </c>
      <c r="AX97" s="12">
        <v>96</v>
      </c>
      <c r="BA97" s="12" t="s">
        <v>110</v>
      </c>
      <c r="BB97" s="12">
        <v>96</v>
      </c>
      <c r="BD97" s="12" t="s">
        <v>159</v>
      </c>
      <c r="BE97" s="12">
        <v>96</v>
      </c>
      <c r="BG97" s="12" t="s">
        <v>79</v>
      </c>
      <c r="BH97" s="12">
        <v>96</v>
      </c>
      <c r="BJ97" s="12" t="s">
        <v>158</v>
      </c>
      <c r="BK97" s="12">
        <v>96</v>
      </c>
    </row>
    <row r="98" spans="1:63">
      <c r="A98" s="12" t="s">
        <v>154</v>
      </c>
      <c r="B98" s="13">
        <v>97</v>
      </c>
      <c r="C98" s="12" t="s">
        <v>103</v>
      </c>
      <c r="D98" s="13">
        <v>97</v>
      </c>
      <c r="E98" s="13"/>
      <c r="F98" s="13"/>
      <c r="G98" s="12" t="s">
        <v>115</v>
      </c>
      <c r="H98" s="12">
        <v>97</v>
      </c>
      <c r="I98" s="12" t="s">
        <v>167</v>
      </c>
      <c r="J98" s="12">
        <v>97</v>
      </c>
      <c r="M98" s="12" t="s">
        <v>108</v>
      </c>
      <c r="N98" s="12">
        <v>97</v>
      </c>
      <c r="O98" s="12" t="s">
        <v>166</v>
      </c>
      <c r="P98" s="12">
        <v>97</v>
      </c>
      <c r="S98" s="12" t="s">
        <v>105</v>
      </c>
      <c r="T98" s="12">
        <v>97</v>
      </c>
      <c r="U98" s="12" t="s">
        <v>158</v>
      </c>
      <c r="V98" s="12">
        <v>97</v>
      </c>
      <c r="Y98" s="12" t="s">
        <v>132</v>
      </c>
      <c r="Z98" s="12">
        <v>97</v>
      </c>
      <c r="AA98" s="12" t="s">
        <v>150</v>
      </c>
      <c r="AB98" s="12">
        <v>97</v>
      </c>
      <c r="AD98" s="12" t="s">
        <v>91</v>
      </c>
      <c r="AE98" s="12">
        <v>97</v>
      </c>
      <c r="AN98" s="12" t="s">
        <v>160</v>
      </c>
      <c r="AO98" s="12">
        <v>97</v>
      </c>
      <c r="AQ98" s="12" t="s">
        <v>76</v>
      </c>
      <c r="AR98" s="12">
        <v>97</v>
      </c>
      <c r="AT98" s="12" t="s">
        <v>102</v>
      </c>
      <c r="AU98" s="12">
        <v>97</v>
      </c>
      <c r="AW98" s="12" t="s">
        <v>173</v>
      </c>
      <c r="AX98" s="12">
        <v>97</v>
      </c>
      <c r="BA98" s="12" t="s">
        <v>30</v>
      </c>
      <c r="BB98" s="12">
        <v>97</v>
      </c>
      <c r="BD98" s="12" t="s">
        <v>47</v>
      </c>
      <c r="BE98" s="12">
        <v>97</v>
      </c>
      <c r="BG98" s="12" t="s">
        <v>27</v>
      </c>
      <c r="BH98" s="12">
        <v>97</v>
      </c>
      <c r="BJ98" s="12" t="s">
        <v>171</v>
      </c>
      <c r="BK98" s="12">
        <v>97</v>
      </c>
    </row>
    <row r="99" spans="1:63">
      <c r="A99" s="12" t="s">
        <v>172</v>
      </c>
      <c r="B99" s="13">
        <v>98</v>
      </c>
      <c r="C99" s="12" t="s">
        <v>119</v>
      </c>
      <c r="D99" s="13">
        <v>98</v>
      </c>
      <c r="E99" s="13"/>
      <c r="F99" s="13"/>
      <c r="G99" s="12" t="s">
        <v>127</v>
      </c>
      <c r="H99" s="12">
        <v>98</v>
      </c>
      <c r="I99" s="12" t="s">
        <v>160</v>
      </c>
      <c r="J99" s="12">
        <v>98</v>
      </c>
      <c r="M99" s="12" t="s">
        <v>60</v>
      </c>
      <c r="N99" s="12">
        <v>98</v>
      </c>
      <c r="O99" s="12" t="s">
        <v>129</v>
      </c>
      <c r="P99" s="12">
        <v>98</v>
      </c>
      <c r="S99" s="12" t="s">
        <v>62</v>
      </c>
      <c r="T99" s="12">
        <v>98</v>
      </c>
      <c r="U99" s="12" t="s">
        <v>40</v>
      </c>
      <c r="V99" s="12">
        <v>98</v>
      </c>
      <c r="Y99" s="12" t="s">
        <v>129</v>
      </c>
      <c r="Z99" s="12">
        <v>98</v>
      </c>
      <c r="AA99" s="12" t="s">
        <v>91</v>
      </c>
      <c r="AB99" s="12">
        <v>98</v>
      </c>
      <c r="AD99" s="12" t="s">
        <v>89</v>
      </c>
      <c r="AE99" s="12">
        <v>98</v>
      </c>
      <c r="AN99" s="12" t="s">
        <v>151</v>
      </c>
      <c r="AO99" s="12">
        <v>98</v>
      </c>
      <c r="AQ99" s="12" t="s">
        <v>17</v>
      </c>
      <c r="AR99" s="12">
        <v>98</v>
      </c>
      <c r="AT99" s="12" t="s">
        <v>68</v>
      </c>
      <c r="AU99" s="12">
        <v>98</v>
      </c>
      <c r="AW99" s="12" t="s">
        <v>163</v>
      </c>
      <c r="AX99" s="12">
        <v>98</v>
      </c>
      <c r="BA99" s="12" t="s">
        <v>102</v>
      </c>
      <c r="BB99" s="12">
        <v>98</v>
      </c>
      <c r="BD99" s="12" t="s">
        <v>89</v>
      </c>
      <c r="BE99" s="12">
        <v>98</v>
      </c>
      <c r="BG99" s="12" t="s">
        <v>108</v>
      </c>
      <c r="BH99" s="12">
        <v>98</v>
      </c>
      <c r="BJ99" s="12" t="s">
        <v>115</v>
      </c>
      <c r="BK99" s="12">
        <v>98</v>
      </c>
    </row>
    <row r="100" spans="1:63">
      <c r="A100" s="12" t="s">
        <v>111</v>
      </c>
      <c r="B100" s="13">
        <v>99</v>
      </c>
      <c r="C100" s="12" t="s">
        <v>102</v>
      </c>
      <c r="D100" s="13">
        <v>99</v>
      </c>
      <c r="E100" s="13"/>
      <c r="F100" s="13"/>
      <c r="G100" s="12" t="s">
        <v>58</v>
      </c>
      <c r="H100" s="12">
        <v>99</v>
      </c>
      <c r="I100" s="12" t="s">
        <v>118</v>
      </c>
      <c r="J100" s="12">
        <v>99</v>
      </c>
      <c r="M100" s="12" t="s">
        <v>82</v>
      </c>
      <c r="N100" s="12">
        <v>99</v>
      </c>
      <c r="O100" s="12" t="s">
        <v>134</v>
      </c>
      <c r="P100" s="12">
        <v>99</v>
      </c>
      <c r="S100" s="12" t="s">
        <v>25</v>
      </c>
      <c r="T100" s="12">
        <v>99</v>
      </c>
      <c r="U100" s="12" t="s">
        <v>128</v>
      </c>
      <c r="V100" s="12">
        <v>99</v>
      </c>
      <c r="Y100" s="12" t="s">
        <v>96</v>
      </c>
      <c r="Z100" s="12">
        <v>99</v>
      </c>
      <c r="AA100" s="12" t="s">
        <v>59</v>
      </c>
      <c r="AB100" s="12">
        <v>99</v>
      </c>
      <c r="AD100" s="12" t="s">
        <v>59</v>
      </c>
      <c r="AE100" s="12">
        <v>99</v>
      </c>
      <c r="AN100" s="12" t="s">
        <v>159</v>
      </c>
      <c r="AO100" s="12">
        <v>99</v>
      </c>
      <c r="AQ100" s="12" t="s">
        <v>96</v>
      </c>
      <c r="AR100" s="12">
        <v>99</v>
      </c>
      <c r="AT100" s="12" t="s">
        <v>84</v>
      </c>
      <c r="AU100" s="12">
        <v>99</v>
      </c>
      <c r="AW100" s="12" t="s">
        <v>76</v>
      </c>
      <c r="AX100" s="12">
        <v>99</v>
      </c>
      <c r="BA100" s="12" t="s">
        <v>16</v>
      </c>
      <c r="BB100" s="12">
        <v>99</v>
      </c>
      <c r="BD100" s="12" t="s">
        <v>135</v>
      </c>
      <c r="BE100" s="12">
        <v>99</v>
      </c>
      <c r="BG100" s="12" t="s">
        <v>159</v>
      </c>
      <c r="BH100" s="12">
        <v>99</v>
      </c>
      <c r="BJ100" s="12" t="s">
        <v>35</v>
      </c>
      <c r="BK100" s="12">
        <v>99</v>
      </c>
    </row>
    <row r="101" spans="1:63">
      <c r="A101" s="12" t="s">
        <v>102</v>
      </c>
      <c r="B101" s="13">
        <v>100</v>
      </c>
      <c r="C101" s="12" t="s">
        <v>44</v>
      </c>
      <c r="D101" s="13">
        <v>100</v>
      </c>
      <c r="E101" s="13"/>
      <c r="F101" s="13"/>
      <c r="G101" s="12" t="s">
        <v>172</v>
      </c>
      <c r="H101" s="12">
        <v>100</v>
      </c>
      <c r="I101" s="12" t="s">
        <v>10</v>
      </c>
      <c r="J101" s="12">
        <v>100</v>
      </c>
      <c r="M101" s="12" t="s">
        <v>93</v>
      </c>
      <c r="N101" s="12">
        <v>100</v>
      </c>
      <c r="O101" s="12" t="s">
        <v>121</v>
      </c>
      <c r="P101" s="12">
        <v>100</v>
      </c>
      <c r="S101" s="12" t="s">
        <v>111</v>
      </c>
      <c r="T101" s="12">
        <v>100</v>
      </c>
      <c r="U101" s="12" t="s">
        <v>167</v>
      </c>
      <c r="V101" s="12">
        <v>100</v>
      </c>
      <c r="Y101" s="12" t="s">
        <v>109</v>
      </c>
      <c r="Z101" s="12">
        <v>100</v>
      </c>
      <c r="AA101" s="12" t="s">
        <v>114</v>
      </c>
      <c r="AB101" s="12">
        <v>100</v>
      </c>
      <c r="AD101" s="12" t="s">
        <v>114</v>
      </c>
      <c r="AE101" s="12">
        <v>100</v>
      </c>
      <c r="AN101" s="12" t="s">
        <v>41</v>
      </c>
      <c r="AO101" s="12">
        <v>100</v>
      </c>
      <c r="AQ101" s="12" t="s">
        <v>29</v>
      </c>
      <c r="AR101" s="12">
        <v>100</v>
      </c>
      <c r="AT101" s="12" t="s">
        <v>159</v>
      </c>
      <c r="AU101" s="12">
        <v>100</v>
      </c>
      <c r="AW101" s="12" t="s">
        <v>129</v>
      </c>
      <c r="AX101" s="12">
        <v>100</v>
      </c>
      <c r="BA101" s="12" t="s">
        <v>130</v>
      </c>
      <c r="BB101" s="12">
        <v>100</v>
      </c>
      <c r="BD101" s="12" t="s">
        <v>129</v>
      </c>
      <c r="BE101" s="12">
        <v>100</v>
      </c>
      <c r="BG101" s="12" t="s">
        <v>29</v>
      </c>
      <c r="BH101" s="12">
        <v>100</v>
      </c>
      <c r="BJ101" s="12" t="s">
        <v>15</v>
      </c>
      <c r="BK101" s="12">
        <v>100</v>
      </c>
    </row>
    <row r="102" spans="1:63">
      <c r="A102" s="12" t="s">
        <v>89</v>
      </c>
      <c r="B102" s="13">
        <v>101</v>
      </c>
      <c r="C102" s="12" t="s">
        <v>60</v>
      </c>
      <c r="D102" s="13">
        <v>101</v>
      </c>
      <c r="E102" s="13"/>
      <c r="F102" s="13"/>
      <c r="G102" s="12" t="s">
        <v>49</v>
      </c>
      <c r="H102" s="12">
        <v>101</v>
      </c>
      <c r="I102" s="12" t="s">
        <v>85</v>
      </c>
      <c r="J102" s="12">
        <v>101</v>
      </c>
      <c r="M102" s="12" t="s">
        <v>162</v>
      </c>
      <c r="N102" s="12">
        <v>101</v>
      </c>
      <c r="O102" s="12" t="s">
        <v>89</v>
      </c>
      <c r="P102" s="12">
        <v>101</v>
      </c>
      <c r="S102" s="12" t="s">
        <v>102</v>
      </c>
      <c r="T102" s="12">
        <v>101</v>
      </c>
      <c r="U102" s="12" t="s">
        <v>100</v>
      </c>
      <c r="V102" s="12">
        <v>101</v>
      </c>
      <c r="Y102" s="12" t="s">
        <v>52</v>
      </c>
      <c r="Z102" s="12">
        <v>101</v>
      </c>
      <c r="AA102" s="12" t="s">
        <v>48</v>
      </c>
      <c r="AB102" s="12">
        <v>101</v>
      </c>
      <c r="AD102" s="12" t="s">
        <v>56</v>
      </c>
      <c r="AE102" s="12">
        <v>101</v>
      </c>
      <c r="AN102" s="12" t="s">
        <v>72</v>
      </c>
      <c r="AO102" s="12">
        <v>101</v>
      </c>
      <c r="AQ102" s="12" t="s">
        <v>93</v>
      </c>
      <c r="AR102" s="12">
        <v>101</v>
      </c>
      <c r="AT102" s="12" t="s">
        <v>32</v>
      </c>
      <c r="AU102" s="12">
        <v>101</v>
      </c>
      <c r="AW102" s="12" t="s">
        <v>157</v>
      </c>
      <c r="AX102" s="12">
        <v>101</v>
      </c>
      <c r="BA102" s="12" t="s">
        <v>153</v>
      </c>
      <c r="BB102" s="12">
        <v>101</v>
      </c>
      <c r="BD102" s="12" t="s">
        <v>108</v>
      </c>
      <c r="BE102" s="12">
        <v>101</v>
      </c>
      <c r="BG102" s="12" t="s">
        <v>99</v>
      </c>
      <c r="BH102" s="12">
        <v>101</v>
      </c>
      <c r="BJ102" s="12" t="s">
        <v>112</v>
      </c>
      <c r="BK102" s="12">
        <v>101</v>
      </c>
    </row>
    <row r="103" spans="1:63">
      <c r="A103" s="12" t="s">
        <v>34</v>
      </c>
      <c r="B103" s="13">
        <v>102</v>
      </c>
      <c r="C103" s="12" t="s">
        <v>91</v>
      </c>
      <c r="D103" s="13">
        <v>102</v>
      </c>
      <c r="E103" s="13"/>
      <c r="F103" s="13"/>
      <c r="G103" s="12" t="s">
        <v>167</v>
      </c>
      <c r="H103" s="12">
        <v>102</v>
      </c>
      <c r="I103" s="12" t="s">
        <v>45</v>
      </c>
      <c r="J103" s="12">
        <v>102</v>
      </c>
      <c r="M103" s="12" t="s">
        <v>122</v>
      </c>
      <c r="N103" s="12">
        <v>102</v>
      </c>
      <c r="O103" s="12" t="s">
        <v>47</v>
      </c>
      <c r="P103" s="12">
        <v>102</v>
      </c>
      <c r="S103" s="12" t="s">
        <v>120</v>
      </c>
      <c r="T103" s="12">
        <v>102</v>
      </c>
      <c r="U103" s="12" t="s">
        <v>165</v>
      </c>
      <c r="V103" s="12">
        <v>102</v>
      </c>
      <c r="Y103" s="12" t="s">
        <v>29</v>
      </c>
      <c r="Z103" s="12">
        <v>102</v>
      </c>
      <c r="AA103" s="12" t="s">
        <v>73</v>
      </c>
      <c r="AB103" s="12">
        <v>102</v>
      </c>
      <c r="AD103" s="12" t="s">
        <v>48</v>
      </c>
      <c r="AE103" s="12">
        <v>102</v>
      </c>
      <c r="AN103" s="12" t="s">
        <v>29</v>
      </c>
      <c r="AO103" s="12">
        <v>102</v>
      </c>
      <c r="AQ103" s="12" t="s">
        <v>81</v>
      </c>
      <c r="AR103" s="12">
        <v>102</v>
      </c>
      <c r="AT103" s="12" t="s">
        <v>153</v>
      </c>
      <c r="AU103" s="12">
        <v>102</v>
      </c>
      <c r="AW103" s="12" t="s">
        <v>101</v>
      </c>
      <c r="AX103" s="12">
        <v>102</v>
      </c>
      <c r="BA103" s="12" t="s">
        <v>135</v>
      </c>
      <c r="BB103" s="12">
        <v>102</v>
      </c>
      <c r="BD103" s="12" t="s">
        <v>105</v>
      </c>
      <c r="BE103" s="12">
        <v>102</v>
      </c>
      <c r="BG103" s="12" t="s">
        <v>172</v>
      </c>
      <c r="BH103" s="12">
        <v>102</v>
      </c>
      <c r="BJ103" s="12" t="s">
        <v>46</v>
      </c>
      <c r="BK103" s="12">
        <v>102</v>
      </c>
    </row>
    <row r="104" spans="1:63">
      <c r="A104" s="12" t="s">
        <v>124</v>
      </c>
      <c r="B104" s="13">
        <v>103</v>
      </c>
      <c r="C104" s="12" t="s">
        <v>89</v>
      </c>
      <c r="D104" s="13">
        <v>103</v>
      </c>
      <c r="E104" s="13"/>
      <c r="F104" s="13"/>
      <c r="G104" s="12" t="s">
        <v>170</v>
      </c>
      <c r="H104" s="12">
        <v>103</v>
      </c>
      <c r="I104" s="12" t="s">
        <v>128</v>
      </c>
      <c r="J104" s="12">
        <v>103</v>
      </c>
      <c r="M104" s="12" t="s">
        <v>24</v>
      </c>
      <c r="N104" s="12">
        <v>103</v>
      </c>
      <c r="O104" s="12" t="s">
        <v>127</v>
      </c>
      <c r="P104" s="12">
        <v>103</v>
      </c>
      <c r="S104" s="12" t="s">
        <v>35</v>
      </c>
      <c r="T104" s="12">
        <v>103</v>
      </c>
      <c r="U104" s="12" t="s">
        <v>91</v>
      </c>
      <c r="V104" s="12">
        <v>103</v>
      </c>
      <c r="Y104" s="12" t="s">
        <v>71</v>
      </c>
      <c r="Z104" s="12">
        <v>103</v>
      </c>
      <c r="AA104" s="12" t="s">
        <v>56</v>
      </c>
      <c r="AB104" s="12">
        <v>103</v>
      </c>
      <c r="AD104" s="12" t="s">
        <v>73</v>
      </c>
      <c r="AE104" s="12">
        <v>103</v>
      </c>
      <c r="AN104" s="12" t="s">
        <v>156</v>
      </c>
      <c r="AO104" s="12">
        <v>103</v>
      </c>
      <c r="AQ104" s="12" t="s">
        <v>124</v>
      </c>
      <c r="AR104" s="12">
        <v>103</v>
      </c>
      <c r="AT104" s="12" t="s">
        <v>51</v>
      </c>
      <c r="AU104" s="12">
        <v>103</v>
      </c>
      <c r="AW104" s="12" t="s">
        <v>151</v>
      </c>
      <c r="AX104" s="12">
        <v>103</v>
      </c>
      <c r="BA104" s="12" t="s">
        <v>60</v>
      </c>
      <c r="BB104" s="12">
        <v>103</v>
      </c>
      <c r="BD104" s="12" t="s">
        <v>165</v>
      </c>
      <c r="BE104" s="12">
        <v>103</v>
      </c>
      <c r="BG104" s="12" t="s">
        <v>113</v>
      </c>
      <c r="BH104" s="12">
        <v>103</v>
      </c>
      <c r="BJ104" s="12" t="s">
        <v>131</v>
      </c>
      <c r="BK104" s="12">
        <v>103</v>
      </c>
    </row>
    <row r="105" spans="1:63">
      <c r="A105" s="12" t="s">
        <v>93</v>
      </c>
      <c r="B105" s="13">
        <v>104</v>
      </c>
      <c r="C105" s="12" t="s">
        <v>125</v>
      </c>
      <c r="D105" s="13">
        <v>104</v>
      </c>
      <c r="E105" s="13"/>
      <c r="F105" s="13"/>
      <c r="G105" s="12" t="s">
        <v>122</v>
      </c>
      <c r="H105" s="12">
        <v>104</v>
      </c>
      <c r="I105" s="12" t="s">
        <v>87</v>
      </c>
      <c r="J105" s="12">
        <v>104</v>
      </c>
      <c r="M105" s="12" t="s">
        <v>57</v>
      </c>
      <c r="N105" s="12">
        <v>104</v>
      </c>
      <c r="O105" s="12" t="s">
        <v>124</v>
      </c>
      <c r="P105" s="12">
        <v>104</v>
      </c>
      <c r="S105" s="12" t="s">
        <v>151</v>
      </c>
      <c r="T105" s="12">
        <v>104</v>
      </c>
      <c r="U105" s="12" t="s">
        <v>83</v>
      </c>
      <c r="V105" s="12">
        <v>104</v>
      </c>
      <c r="Y105" s="12" t="s">
        <v>54</v>
      </c>
      <c r="Z105" s="12">
        <v>104</v>
      </c>
      <c r="AA105" s="12" t="s">
        <v>64</v>
      </c>
      <c r="AB105" s="12">
        <v>104</v>
      </c>
      <c r="AD105" s="12" t="s">
        <v>64</v>
      </c>
      <c r="AE105" s="12">
        <v>104</v>
      </c>
      <c r="AN105" s="12" t="s">
        <v>22</v>
      </c>
      <c r="AO105" s="12">
        <v>104</v>
      </c>
      <c r="AQ105" s="12" t="s">
        <v>155</v>
      </c>
      <c r="AR105" s="12">
        <v>104</v>
      </c>
      <c r="AT105" s="12" t="s">
        <v>112</v>
      </c>
      <c r="AU105" s="12">
        <v>104</v>
      </c>
      <c r="AW105" s="12" t="s">
        <v>107</v>
      </c>
      <c r="AX105" s="12">
        <v>104</v>
      </c>
      <c r="BA105" s="12" t="s">
        <v>89</v>
      </c>
      <c r="BB105" s="12">
        <v>104</v>
      </c>
      <c r="BD105" s="12" t="s">
        <v>106</v>
      </c>
      <c r="BE105" s="12">
        <v>104</v>
      </c>
      <c r="BG105" s="12" t="s">
        <v>44</v>
      </c>
      <c r="BH105" s="12">
        <v>104</v>
      </c>
      <c r="BJ105" s="12" t="s">
        <v>84</v>
      </c>
      <c r="BK105" s="12">
        <v>104</v>
      </c>
    </row>
    <row r="106" spans="1:63">
      <c r="A106" s="12" t="s">
        <v>114</v>
      </c>
      <c r="B106" s="13">
        <v>105</v>
      </c>
      <c r="C106" s="12" t="s">
        <v>72</v>
      </c>
      <c r="D106" s="13">
        <v>105</v>
      </c>
      <c r="E106" s="13"/>
      <c r="F106" s="13"/>
      <c r="G106" s="12" t="s">
        <v>97</v>
      </c>
      <c r="H106" s="12">
        <v>105</v>
      </c>
      <c r="I106" s="12" t="s">
        <v>90</v>
      </c>
      <c r="J106" s="12">
        <v>105</v>
      </c>
      <c r="M106" s="12" t="s">
        <v>123</v>
      </c>
      <c r="N106" s="12">
        <v>105</v>
      </c>
      <c r="O106" s="12" t="s">
        <v>57</v>
      </c>
      <c r="P106" s="12">
        <v>105</v>
      </c>
      <c r="S106" s="12" t="s">
        <v>73</v>
      </c>
      <c r="T106" s="12">
        <v>105</v>
      </c>
      <c r="U106" s="12" t="s">
        <v>152</v>
      </c>
      <c r="V106" s="12">
        <v>105</v>
      </c>
      <c r="Y106" s="12" t="s">
        <v>157</v>
      </c>
      <c r="Z106" s="12">
        <v>105</v>
      </c>
      <c r="AA106" s="12" t="s">
        <v>117</v>
      </c>
      <c r="AB106" s="12">
        <v>105</v>
      </c>
      <c r="AD106" s="12" t="s">
        <v>117</v>
      </c>
      <c r="AE106" s="12">
        <v>105</v>
      </c>
      <c r="AN106" s="12" t="s">
        <v>127</v>
      </c>
      <c r="AO106" s="12">
        <v>105</v>
      </c>
      <c r="AQ106" s="12" t="s">
        <v>166</v>
      </c>
      <c r="AR106" s="12">
        <v>105</v>
      </c>
      <c r="AT106" s="12" t="s">
        <v>53</v>
      </c>
      <c r="AU106" s="12">
        <v>105</v>
      </c>
      <c r="AW106" s="12" t="s">
        <v>133</v>
      </c>
      <c r="AX106" s="12">
        <v>105</v>
      </c>
      <c r="BA106" s="12" t="s">
        <v>69</v>
      </c>
      <c r="BB106" s="12">
        <v>105</v>
      </c>
      <c r="BD106" s="12" t="s">
        <v>52</v>
      </c>
      <c r="BE106" s="12">
        <v>105</v>
      </c>
      <c r="BG106" s="12" t="s">
        <v>135</v>
      </c>
      <c r="BH106" s="12">
        <v>105</v>
      </c>
      <c r="BJ106" s="12" t="s">
        <v>129</v>
      </c>
      <c r="BK106" s="12">
        <v>105</v>
      </c>
    </row>
    <row r="107" spans="1:63">
      <c r="A107" s="12" t="s">
        <v>164</v>
      </c>
      <c r="B107" s="13">
        <v>106</v>
      </c>
      <c r="C107" s="12" t="s">
        <v>124</v>
      </c>
      <c r="D107" s="13">
        <v>106</v>
      </c>
      <c r="E107" s="13"/>
      <c r="F107" s="13"/>
      <c r="G107" s="12" t="s">
        <v>105</v>
      </c>
      <c r="H107" s="12">
        <v>106</v>
      </c>
      <c r="I107" s="12" t="s">
        <v>5</v>
      </c>
      <c r="J107" s="12">
        <v>106</v>
      </c>
      <c r="M107" s="12" t="s">
        <v>157</v>
      </c>
      <c r="N107" s="12">
        <v>106</v>
      </c>
      <c r="O107" s="12" t="s">
        <v>41</v>
      </c>
      <c r="P107" s="12">
        <v>106</v>
      </c>
      <c r="S107" s="12" t="s">
        <v>171</v>
      </c>
      <c r="T107" s="12">
        <v>106</v>
      </c>
      <c r="U107" s="12" t="s">
        <v>80</v>
      </c>
      <c r="V107" s="12">
        <v>106</v>
      </c>
      <c r="Y107" s="12" t="s">
        <v>53</v>
      </c>
      <c r="Z107" s="12">
        <v>106</v>
      </c>
      <c r="AA107" s="12" t="s">
        <v>68</v>
      </c>
      <c r="AB107" s="12">
        <v>106</v>
      </c>
      <c r="AD107" s="12" t="s">
        <v>118</v>
      </c>
      <c r="AE107" s="12">
        <v>106</v>
      </c>
      <c r="AN107" s="12" t="s">
        <v>43</v>
      </c>
      <c r="AO107" s="12">
        <v>106</v>
      </c>
      <c r="AQ107" s="12" t="s">
        <v>7</v>
      </c>
      <c r="AR107" s="12">
        <v>106</v>
      </c>
      <c r="AT107" s="12" t="s">
        <v>33</v>
      </c>
      <c r="AU107" s="12">
        <v>106</v>
      </c>
      <c r="AW107" s="12" t="s">
        <v>114</v>
      </c>
      <c r="AX107" s="12">
        <v>106</v>
      </c>
      <c r="BA107" s="12" t="s">
        <v>1</v>
      </c>
      <c r="BB107" s="12">
        <v>106</v>
      </c>
      <c r="BD107" s="12" t="s">
        <v>102</v>
      </c>
      <c r="BE107" s="12">
        <v>106</v>
      </c>
      <c r="BG107" s="12" t="s">
        <v>64</v>
      </c>
      <c r="BH107" s="12">
        <v>106</v>
      </c>
      <c r="BJ107" s="12" t="s">
        <v>170</v>
      </c>
      <c r="BK107" s="12">
        <v>106</v>
      </c>
    </row>
    <row r="108" spans="1:63">
      <c r="A108" s="12" t="s">
        <v>84</v>
      </c>
      <c r="B108" s="13">
        <v>107</v>
      </c>
      <c r="C108" s="12" t="s">
        <v>104</v>
      </c>
      <c r="D108" s="13">
        <v>107</v>
      </c>
      <c r="E108" s="13"/>
      <c r="F108" s="13"/>
      <c r="G108" s="12" t="s">
        <v>168</v>
      </c>
      <c r="H108" s="12">
        <v>107</v>
      </c>
      <c r="I108" s="12" t="s">
        <v>166</v>
      </c>
      <c r="J108" s="12">
        <v>107</v>
      </c>
      <c r="M108" s="12" t="s">
        <v>153</v>
      </c>
      <c r="N108" s="12">
        <v>107</v>
      </c>
      <c r="O108" s="12" t="s">
        <v>95</v>
      </c>
      <c r="P108" s="12">
        <v>107</v>
      </c>
      <c r="S108" s="12" t="s">
        <v>121</v>
      </c>
      <c r="T108" s="12">
        <v>107</v>
      </c>
      <c r="U108" s="12" t="s">
        <v>103</v>
      </c>
      <c r="V108" s="12">
        <v>107</v>
      </c>
      <c r="Y108" s="12" t="s">
        <v>111</v>
      </c>
      <c r="Z108" s="12">
        <v>107</v>
      </c>
      <c r="AA108" s="12" t="s">
        <v>100</v>
      </c>
      <c r="AB108" s="12">
        <v>107</v>
      </c>
      <c r="AD108" s="12" t="s">
        <v>32</v>
      </c>
      <c r="AE108" s="12">
        <v>107</v>
      </c>
      <c r="AN108" s="12" t="s">
        <v>5</v>
      </c>
      <c r="AO108" s="12">
        <v>107</v>
      </c>
      <c r="AQ108" s="12" t="s">
        <v>118</v>
      </c>
      <c r="AR108" s="12">
        <v>107</v>
      </c>
      <c r="AT108" s="12" t="s">
        <v>88</v>
      </c>
      <c r="AU108" s="12">
        <v>107</v>
      </c>
      <c r="AW108" s="12" t="s">
        <v>1</v>
      </c>
      <c r="AX108" s="12">
        <v>107</v>
      </c>
      <c r="BA108" s="12" t="s">
        <v>83</v>
      </c>
      <c r="BB108" s="12">
        <v>107</v>
      </c>
      <c r="BD108" s="12" t="s">
        <v>22</v>
      </c>
      <c r="BE108" s="12">
        <v>107</v>
      </c>
      <c r="BG108" s="12" t="s">
        <v>163</v>
      </c>
      <c r="BH108" s="12">
        <v>107</v>
      </c>
      <c r="BJ108" s="12" t="s">
        <v>110</v>
      </c>
      <c r="BK108" s="12">
        <v>107</v>
      </c>
    </row>
    <row r="109" spans="1:63">
      <c r="A109" s="12" t="s">
        <v>134</v>
      </c>
      <c r="B109" s="13">
        <v>108</v>
      </c>
      <c r="C109" s="12" t="s">
        <v>52</v>
      </c>
      <c r="D109" s="13">
        <v>108</v>
      </c>
      <c r="E109" s="13"/>
      <c r="F109" s="13"/>
      <c r="G109" s="12" t="s">
        <v>162</v>
      </c>
      <c r="H109" s="12">
        <v>108</v>
      </c>
      <c r="I109" s="12" t="s">
        <v>161</v>
      </c>
      <c r="J109" s="12">
        <v>108</v>
      </c>
      <c r="M109" s="12" t="s">
        <v>174</v>
      </c>
      <c r="N109" s="12">
        <v>108</v>
      </c>
      <c r="O109" s="12" t="s">
        <v>120</v>
      </c>
      <c r="P109" s="12">
        <v>108</v>
      </c>
      <c r="S109" s="12" t="s">
        <v>4</v>
      </c>
      <c r="T109" s="12">
        <v>108</v>
      </c>
      <c r="U109" s="12" t="s">
        <v>153</v>
      </c>
      <c r="V109" s="12">
        <v>108</v>
      </c>
      <c r="Y109" s="12" t="s">
        <v>86</v>
      </c>
      <c r="Z109" s="12">
        <v>108</v>
      </c>
      <c r="AA109" s="12" t="s">
        <v>98</v>
      </c>
      <c r="AB109" s="12">
        <v>108</v>
      </c>
      <c r="AD109" s="12" t="s">
        <v>100</v>
      </c>
      <c r="AE109" s="12">
        <v>108</v>
      </c>
      <c r="AN109" s="12" t="s">
        <v>64</v>
      </c>
      <c r="AO109" s="12">
        <v>108</v>
      </c>
      <c r="AQ109" s="12" t="s">
        <v>173</v>
      </c>
      <c r="AR109" s="12">
        <v>108</v>
      </c>
      <c r="AT109" s="12" t="s">
        <v>151</v>
      </c>
      <c r="AU109" s="12">
        <v>108</v>
      </c>
      <c r="AW109" s="12" t="s">
        <v>167</v>
      </c>
      <c r="AX109" s="12">
        <v>108</v>
      </c>
      <c r="BA109" s="12" t="s">
        <v>72</v>
      </c>
      <c r="BB109" s="12">
        <v>108</v>
      </c>
      <c r="BD109" s="12" t="s">
        <v>96</v>
      </c>
      <c r="BE109" s="12">
        <v>108</v>
      </c>
      <c r="BG109" s="12" t="s">
        <v>46</v>
      </c>
      <c r="BH109" s="12">
        <v>108</v>
      </c>
      <c r="BJ109" s="12" t="s">
        <v>40</v>
      </c>
      <c r="BK109" s="12">
        <v>108</v>
      </c>
    </row>
    <row r="110" spans="1:63">
      <c r="A110" s="12" t="s">
        <v>106</v>
      </c>
      <c r="B110" s="13">
        <v>109</v>
      </c>
      <c r="C110" s="12" t="s">
        <v>45</v>
      </c>
      <c r="D110" s="13">
        <v>109</v>
      </c>
      <c r="E110" s="13"/>
      <c r="F110" s="13"/>
      <c r="G110" s="12" t="s">
        <v>166</v>
      </c>
      <c r="H110" s="12">
        <v>109</v>
      </c>
      <c r="I110" s="12" t="s">
        <v>102</v>
      </c>
      <c r="J110" s="12">
        <v>109</v>
      </c>
      <c r="M110" s="12" t="s">
        <v>86</v>
      </c>
      <c r="N110" s="12">
        <v>109</v>
      </c>
      <c r="O110" s="12" t="s">
        <v>119</v>
      </c>
      <c r="P110" s="12">
        <v>109</v>
      </c>
      <c r="S110" s="12" t="s">
        <v>166</v>
      </c>
      <c r="T110" s="12">
        <v>109</v>
      </c>
      <c r="U110" s="12" t="s">
        <v>102</v>
      </c>
      <c r="V110" s="12">
        <v>109</v>
      </c>
      <c r="Y110" s="12" t="s">
        <v>172</v>
      </c>
      <c r="Z110" s="12">
        <v>109</v>
      </c>
      <c r="AA110" s="12" t="s">
        <v>118</v>
      </c>
      <c r="AB110" s="12">
        <v>109</v>
      </c>
      <c r="AD110" s="12" t="s">
        <v>68</v>
      </c>
      <c r="AE110" s="12">
        <v>109</v>
      </c>
      <c r="AN110" s="12" t="s">
        <v>16</v>
      </c>
      <c r="AO110" s="12">
        <v>109</v>
      </c>
      <c r="AQ110" s="12" t="s">
        <v>152</v>
      </c>
      <c r="AR110" s="12">
        <v>109</v>
      </c>
      <c r="AT110" s="12" t="s">
        <v>125</v>
      </c>
      <c r="AU110" s="12">
        <v>109</v>
      </c>
      <c r="AW110" s="12" t="s">
        <v>66</v>
      </c>
      <c r="AX110" s="12">
        <v>109</v>
      </c>
      <c r="BA110" s="12" t="s">
        <v>46</v>
      </c>
      <c r="BB110" s="12">
        <v>109</v>
      </c>
      <c r="BD110" s="12" t="s">
        <v>132</v>
      </c>
      <c r="BE110" s="12">
        <v>109</v>
      </c>
      <c r="BG110" s="12" t="s">
        <v>166</v>
      </c>
      <c r="BH110" s="12">
        <v>109</v>
      </c>
      <c r="BJ110" s="12" t="s">
        <v>133</v>
      </c>
      <c r="BK110" s="12">
        <v>109</v>
      </c>
    </row>
    <row r="111" spans="1:63">
      <c r="A111" s="12" t="s">
        <v>109</v>
      </c>
      <c r="B111" s="13">
        <v>110</v>
      </c>
      <c r="C111" s="12" t="s">
        <v>129</v>
      </c>
      <c r="D111" s="13">
        <v>110</v>
      </c>
      <c r="E111" s="13"/>
      <c r="F111" s="13"/>
      <c r="G111" s="12" t="s">
        <v>173</v>
      </c>
      <c r="H111" s="12">
        <v>110</v>
      </c>
      <c r="I111" s="12" t="s">
        <v>134</v>
      </c>
      <c r="J111" s="12">
        <v>110</v>
      </c>
      <c r="M111" s="12" t="s">
        <v>135</v>
      </c>
      <c r="N111" s="12">
        <v>110</v>
      </c>
      <c r="O111" s="12" t="s">
        <v>72</v>
      </c>
      <c r="P111" s="12">
        <v>110</v>
      </c>
      <c r="S111" s="12" t="s">
        <v>86</v>
      </c>
      <c r="T111" s="12">
        <v>110</v>
      </c>
      <c r="U111" s="12" t="s">
        <v>39</v>
      </c>
      <c r="V111" s="12">
        <v>110</v>
      </c>
      <c r="Y111" s="12" t="s">
        <v>121</v>
      </c>
      <c r="Z111" s="12">
        <v>110</v>
      </c>
      <c r="AA111" s="12" t="s">
        <v>71</v>
      </c>
      <c r="AB111" s="12">
        <v>110</v>
      </c>
      <c r="AD111" s="12" t="s">
        <v>71</v>
      </c>
      <c r="AE111" s="12">
        <v>110</v>
      </c>
      <c r="AN111" s="12" t="s">
        <v>53</v>
      </c>
      <c r="AO111" s="12">
        <v>110</v>
      </c>
      <c r="AQ111" s="12" t="s">
        <v>120</v>
      </c>
      <c r="AR111" s="12">
        <v>110</v>
      </c>
      <c r="AT111" s="12" t="s">
        <v>19</v>
      </c>
      <c r="AU111" s="12">
        <v>110</v>
      </c>
      <c r="AW111" s="12" t="s">
        <v>7</v>
      </c>
      <c r="AX111" s="12">
        <v>110</v>
      </c>
      <c r="BA111" s="12" t="s">
        <v>131</v>
      </c>
      <c r="BB111" s="12">
        <v>110</v>
      </c>
      <c r="BD111" s="12" t="s">
        <v>23</v>
      </c>
      <c r="BE111" s="12">
        <v>110</v>
      </c>
      <c r="BG111" s="12" t="s">
        <v>151</v>
      </c>
      <c r="BH111" s="12">
        <v>110</v>
      </c>
      <c r="BJ111" s="12" t="s">
        <v>122</v>
      </c>
      <c r="BK111" s="12">
        <v>110</v>
      </c>
    </row>
    <row r="112" spans="1:63">
      <c r="A112" s="12" t="s">
        <v>112</v>
      </c>
      <c r="B112" s="13">
        <v>111</v>
      </c>
      <c r="C112" s="12" t="s">
        <v>71</v>
      </c>
      <c r="D112" s="13">
        <v>111</v>
      </c>
      <c r="E112" s="13"/>
      <c r="F112" s="13"/>
      <c r="G112" s="12" t="s">
        <v>110</v>
      </c>
      <c r="H112" s="12">
        <v>111</v>
      </c>
      <c r="I112" s="12" t="s">
        <v>3</v>
      </c>
      <c r="J112" s="12">
        <v>111</v>
      </c>
      <c r="M112" s="12" t="s">
        <v>115</v>
      </c>
      <c r="N112" s="12">
        <v>111</v>
      </c>
      <c r="O112" s="12" t="s">
        <v>19</v>
      </c>
      <c r="P112" s="12">
        <v>111</v>
      </c>
      <c r="S112" s="12" t="s">
        <v>22</v>
      </c>
      <c r="T112" s="12">
        <v>111</v>
      </c>
      <c r="U112" s="12" t="s">
        <v>160</v>
      </c>
      <c r="V112" s="12">
        <v>111</v>
      </c>
      <c r="Y112" s="12" t="s">
        <v>61</v>
      </c>
      <c r="Z112" s="12">
        <v>111</v>
      </c>
      <c r="AA112" s="12" t="s">
        <v>32</v>
      </c>
      <c r="AB112" s="12">
        <v>111</v>
      </c>
      <c r="AD112" s="12" t="s">
        <v>98</v>
      </c>
      <c r="AE112" s="12">
        <v>111</v>
      </c>
      <c r="AN112" s="12" t="s">
        <v>63</v>
      </c>
      <c r="AO112" s="12">
        <v>111</v>
      </c>
      <c r="AQ112" s="12" t="s">
        <v>22</v>
      </c>
      <c r="AR112" s="12">
        <v>111</v>
      </c>
      <c r="AT112" s="12" t="s">
        <v>89</v>
      </c>
      <c r="AU112" s="12">
        <v>111</v>
      </c>
      <c r="AW112" s="12" t="s">
        <v>95</v>
      </c>
      <c r="AX112" s="12">
        <v>111</v>
      </c>
      <c r="BA112" s="12" t="s">
        <v>115</v>
      </c>
      <c r="BB112" s="12">
        <v>111</v>
      </c>
      <c r="BD112" s="12" t="s">
        <v>169</v>
      </c>
      <c r="BE112" s="12">
        <v>111</v>
      </c>
      <c r="BG112" s="12" t="s">
        <v>132</v>
      </c>
      <c r="BH112" s="12">
        <v>111</v>
      </c>
      <c r="BJ112" s="12" t="s">
        <v>123</v>
      </c>
      <c r="BK112" s="12">
        <v>111</v>
      </c>
    </row>
    <row r="113" spans="1:63">
      <c r="A113" s="12" t="s">
        <v>128</v>
      </c>
      <c r="B113" s="13">
        <v>112</v>
      </c>
      <c r="C113" s="12" t="s">
        <v>5</v>
      </c>
      <c r="D113" s="13">
        <v>112</v>
      </c>
      <c r="E113" s="13"/>
      <c r="F113" s="13"/>
      <c r="G113" s="12" t="s">
        <v>57</v>
      </c>
      <c r="H113" s="12">
        <v>112</v>
      </c>
      <c r="I113" s="12" t="s">
        <v>108</v>
      </c>
      <c r="J113" s="12">
        <v>112</v>
      </c>
      <c r="M113" s="12" t="s">
        <v>111</v>
      </c>
      <c r="N113" s="12">
        <v>112</v>
      </c>
      <c r="O113" s="12" t="s">
        <v>63</v>
      </c>
      <c r="P113" s="12">
        <v>112</v>
      </c>
      <c r="S113" s="12" t="s">
        <v>122</v>
      </c>
      <c r="T113" s="12">
        <v>112</v>
      </c>
      <c r="U113" s="12" t="s">
        <v>34</v>
      </c>
      <c r="V113" s="12">
        <v>112</v>
      </c>
      <c r="Y113" s="12" t="s">
        <v>45</v>
      </c>
      <c r="Z113" s="12">
        <v>112</v>
      </c>
      <c r="AA113" s="12" t="s">
        <v>75</v>
      </c>
      <c r="AB113" s="12">
        <v>112</v>
      </c>
      <c r="AD113" s="12" t="s">
        <v>62</v>
      </c>
      <c r="AE113" s="12">
        <v>112</v>
      </c>
      <c r="AN113" s="12" t="s">
        <v>125</v>
      </c>
      <c r="AO113" s="12">
        <v>112</v>
      </c>
      <c r="AQ113" s="12" t="s">
        <v>153</v>
      </c>
      <c r="AR113" s="12">
        <v>112</v>
      </c>
      <c r="AT113" s="12" t="s">
        <v>171</v>
      </c>
      <c r="AU113" s="12">
        <v>112</v>
      </c>
      <c r="AW113" s="12" t="s">
        <v>159</v>
      </c>
      <c r="AX113" s="12">
        <v>112</v>
      </c>
      <c r="BA113" s="12" t="s">
        <v>5</v>
      </c>
      <c r="BB113" s="12">
        <v>112</v>
      </c>
      <c r="BD113" s="12" t="s">
        <v>163</v>
      </c>
      <c r="BE113" s="12">
        <v>112</v>
      </c>
      <c r="BG113" s="12" t="s">
        <v>20</v>
      </c>
      <c r="BH113" s="12">
        <v>112</v>
      </c>
      <c r="BJ113" s="12" t="s">
        <v>62</v>
      </c>
      <c r="BK113" s="12">
        <v>112</v>
      </c>
    </row>
    <row r="114" spans="1:63">
      <c r="A114" s="12" t="s">
        <v>87</v>
      </c>
      <c r="B114" s="13">
        <v>113</v>
      </c>
      <c r="C114" s="12" t="s">
        <v>120</v>
      </c>
      <c r="D114" s="13">
        <v>113</v>
      </c>
      <c r="E114" s="13"/>
      <c r="F114" s="13"/>
      <c r="G114" s="12" t="s">
        <v>118</v>
      </c>
      <c r="H114" s="12">
        <v>113</v>
      </c>
      <c r="I114" s="12" t="s">
        <v>34</v>
      </c>
      <c r="J114" s="12">
        <v>113</v>
      </c>
      <c r="M114" s="12" t="s">
        <v>45</v>
      </c>
      <c r="N114" s="12">
        <v>113</v>
      </c>
      <c r="O114" s="12" t="s">
        <v>122</v>
      </c>
      <c r="P114" s="12">
        <v>113</v>
      </c>
      <c r="S114" s="12" t="s">
        <v>45</v>
      </c>
      <c r="T114" s="12">
        <v>113</v>
      </c>
      <c r="U114" s="12" t="s">
        <v>25</v>
      </c>
      <c r="V114" s="12">
        <v>113</v>
      </c>
      <c r="Y114" s="12" t="s">
        <v>69</v>
      </c>
      <c r="Z114" s="12">
        <v>113</v>
      </c>
      <c r="AA114" s="12" t="s">
        <v>131</v>
      </c>
      <c r="AB114" s="12">
        <v>113</v>
      </c>
      <c r="AD114" s="12" t="s">
        <v>75</v>
      </c>
      <c r="AE114" s="12">
        <v>113</v>
      </c>
      <c r="AN114" s="12" t="s">
        <v>115</v>
      </c>
      <c r="AO114" s="12">
        <v>113</v>
      </c>
      <c r="AQ114" s="12" t="s">
        <v>135</v>
      </c>
      <c r="AR114" s="12">
        <v>113</v>
      </c>
      <c r="AT114" s="12" t="s">
        <v>156</v>
      </c>
      <c r="AU114" s="12">
        <v>113</v>
      </c>
      <c r="AW114" s="12" t="s">
        <v>56</v>
      </c>
      <c r="AX114" s="12">
        <v>113</v>
      </c>
      <c r="BA114" s="12" t="s">
        <v>54</v>
      </c>
      <c r="BB114" s="12">
        <v>113</v>
      </c>
      <c r="BD114" s="12" t="s">
        <v>115</v>
      </c>
      <c r="BE114" s="12">
        <v>113</v>
      </c>
      <c r="BG114" s="12" t="s">
        <v>115</v>
      </c>
      <c r="BH114" s="12">
        <v>113</v>
      </c>
      <c r="BJ114" s="12" t="s">
        <v>85</v>
      </c>
      <c r="BK114" s="12">
        <v>113</v>
      </c>
    </row>
    <row r="115" spans="1:63">
      <c r="A115" s="12" t="s">
        <v>90</v>
      </c>
      <c r="B115" s="13">
        <v>114</v>
      </c>
      <c r="C115" s="12" t="s">
        <v>69</v>
      </c>
      <c r="D115" s="13">
        <v>114</v>
      </c>
      <c r="E115" s="13"/>
      <c r="F115" s="13"/>
      <c r="G115" s="12" t="s">
        <v>24</v>
      </c>
      <c r="H115" s="12">
        <v>114</v>
      </c>
      <c r="I115" s="12" t="s">
        <v>157</v>
      </c>
      <c r="J115" s="12">
        <v>114</v>
      </c>
      <c r="M115" s="12" t="s">
        <v>110</v>
      </c>
      <c r="N115" s="12">
        <v>114</v>
      </c>
      <c r="O115" s="12" t="s">
        <v>167</v>
      </c>
      <c r="P115" s="12">
        <v>114</v>
      </c>
      <c r="S115" s="12" t="s">
        <v>170</v>
      </c>
      <c r="T115" s="12">
        <v>114</v>
      </c>
      <c r="U115" s="12" t="s">
        <v>130</v>
      </c>
      <c r="V115" s="12">
        <v>114</v>
      </c>
      <c r="Y115" s="12" t="s">
        <v>128</v>
      </c>
      <c r="Z115" s="12">
        <v>114</v>
      </c>
      <c r="AA115" s="12" t="s">
        <v>163</v>
      </c>
      <c r="AB115" s="12">
        <v>114</v>
      </c>
      <c r="AD115" s="12" t="s">
        <v>156</v>
      </c>
      <c r="AE115" s="12">
        <v>114</v>
      </c>
      <c r="AN115" s="12" t="s">
        <v>3</v>
      </c>
      <c r="AO115" s="12">
        <v>114</v>
      </c>
      <c r="AQ115" s="12" t="s">
        <v>134</v>
      </c>
      <c r="AR115" s="12">
        <v>114</v>
      </c>
      <c r="AT115" s="12" t="s">
        <v>80</v>
      </c>
      <c r="AU115" s="12">
        <v>114</v>
      </c>
      <c r="AW115" s="12" t="s">
        <v>32</v>
      </c>
      <c r="AX115" s="12">
        <v>114</v>
      </c>
      <c r="BA115" s="12" t="s">
        <v>167</v>
      </c>
      <c r="BB115" s="12">
        <v>114</v>
      </c>
      <c r="BD115" s="12" t="s">
        <v>34</v>
      </c>
      <c r="BE115" s="12">
        <v>114</v>
      </c>
      <c r="BG115" s="12" t="s">
        <v>134</v>
      </c>
      <c r="BH115" s="12">
        <v>114</v>
      </c>
      <c r="BJ115" s="12" t="s">
        <v>106</v>
      </c>
      <c r="BK115" s="12">
        <v>114</v>
      </c>
    </row>
    <row r="116" spans="1:63">
      <c r="A116" s="12" t="s">
        <v>135</v>
      </c>
      <c r="B116" s="13">
        <v>115</v>
      </c>
      <c r="C116" s="12" t="s">
        <v>56</v>
      </c>
      <c r="D116" s="13">
        <v>115</v>
      </c>
      <c r="E116" s="13"/>
      <c r="F116" s="13"/>
      <c r="G116" s="12" t="s">
        <v>21</v>
      </c>
      <c r="H116" s="12">
        <v>115</v>
      </c>
      <c r="I116" s="12" t="s">
        <v>48</v>
      </c>
      <c r="J116" s="12">
        <v>115</v>
      </c>
      <c r="M116" s="12" t="s">
        <v>73</v>
      </c>
      <c r="N116" s="12">
        <v>115</v>
      </c>
      <c r="O116" s="12" t="s">
        <v>34</v>
      </c>
      <c r="P116" s="12">
        <v>115</v>
      </c>
      <c r="S116" s="12" t="s">
        <v>68</v>
      </c>
      <c r="T116" s="12">
        <v>115</v>
      </c>
      <c r="U116" s="12" t="s">
        <v>56</v>
      </c>
      <c r="V116" s="12">
        <v>115</v>
      </c>
      <c r="Y116" s="12" t="s">
        <v>135</v>
      </c>
      <c r="Z116" s="12">
        <v>115</v>
      </c>
      <c r="AA116" s="12" t="s">
        <v>62</v>
      </c>
      <c r="AB116" s="12">
        <v>115</v>
      </c>
      <c r="AD116" s="12" t="s">
        <v>120</v>
      </c>
      <c r="AE116" s="12">
        <v>115</v>
      </c>
      <c r="AN116" s="12" t="s">
        <v>108</v>
      </c>
      <c r="AO116" s="12">
        <v>115</v>
      </c>
      <c r="AQ116" s="12" t="s">
        <v>64</v>
      </c>
      <c r="AR116" s="12">
        <v>115</v>
      </c>
      <c r="AT116" s="12" t="s">
        <v>167</v>
      </c>
      <c r="AU116" s="12">
        <v>115</v>
      </c>
      <c r="AW116" s="12" t="s">
        <v>103</v>
      </c>
      <c r="AX116" s="12">
        <v>115</v>
      </c>
      <c r="BA116" s="12" t="s">
        <v>58</v>
      </c>
      <c r="BB116" s="12">
        <v>115</v>
      </c>
      <c r="BD116" s="12" t="s">
        <v>28</v>
      </c>
      <c r="BE116" s="12">
        <v>115</v>
      </c>
      <c r="BG116" s="12" t="s">
        <v>54</v>
      </c>
      <c r="BH116" s="12">
        <v>115</v>
      </c>
      <c r="BJ116" s="12" t="s">
        <v>169</v>
      </c>
      <c r="BK116" s="12">
        <v>115</v>
      </c>
    </row>
    <row r="117" spans="1:63">
      <c r="A117" s="12" t="s">
        <v>46</v>
      </c>
      <c r="B117" s="13">
        <v>116</v>
      </c>
      <c r="C117" s="12" t="s">
        <v>121</v>
      </c>
      <c r="D117" s="13">
        <v>116</v>
      </c>
      <c r="E117" s="13"/>
      <c r="F117" s="13"/>
      <c r="G117" s="12" t="s">
        <v>156</v>
      </c>
      <c r="H117" s="12">
        <v>116</v>
      </c>
      <c r="I117" s="12" t="s">
        <v>81</v>
      </c>
      <c r="J117" s="12">
        <v>116</v>
      </c>
      <c r="M117" s="12" t="s">
        <v>102</v>
      </c>
      <c r="N117" s="12">
        <v>116</v>
      </c>
      <c r="O117" s="12" t="s">
        <v>49</v>
      </c>
      <c r="P117" s="12">
        <v>116</v>
      </c>
      <c r="S117" s="12" t="s">
        <v>118</v>
      </c>
      <c r="T117" s="12">
        <v>116</v>
      </c>
      <c r="U117" s="12" t="s">
        <v>59</v>
      </c>
      <c r="V117" s="12">
        <v>116</v>
      </c>
      <c r="Y117" s="12" t="s">
        <v>19</v>
      </c>
      <c r="Z117" s="12">
        <v>116</v>
      </c>
      <c r="AA117" s="12" t="s">
        <v>81</v>
      </c>
      <c r="AB117" s="12">
        <v>116</v>
      </c>
      <c r="AD117" s="12" t="s">
        <v>131</v>
      </c>
      <c r="AE117" s="12">
        <v>116</v>
      </c>
      <c r="AN117" s="12" t="s">
        <v>46</v>
      </c>
      <c r="AO117" s="12">
        <v>116</v>
      </c>
      <c r="AQ117" s="12" t="s">
        <v>130</v>
      </c>
      <c r="AR117" s="12">
        <v>116</v>
      </c>
      <c r="AT117" s="12" t="s">
        <v>109</v>
      </c>
      <c r="AU117" s="12">
        <v>116</v>
      </c>
      <c r="AW117" s="12" t="s">
        <v>65</v>
      </c>
      <c r="AX117" s="12">
        <v>116</v>
      </c>
      <c r="BA117" s="12" t="s">
        <v>98</v>
      </c>
      <c r="BB117" s="12">
        <v>116</v>
      </c>
      <c r="BD117" s="12" t="s">
        <v>123</v>
      </c>
      <c r="BE117" s="12">
        <v>116</v>
      </c>
      <c r="BG117" s="12" t="s">
        <v>96</v>
      </c>
      <c r="BH117" s="12">
        <v>116</v>
      </c>
      <c r="BJ117" s="12" t="s">
        <v>173</v>
      </c>
      <c r="BK117" s="12">
        <v>116</v>
      </c>
    </row>
    <row r="118" spans="1:63">
      <c r="A118" s="12" t="s">
        <v>118</v>
      </c>
      <c r="B118" s="13">
        <v>117</v>
      </c>
      <c r="C118" s="12" t="s">
        <v>111</v>
      </c>
      <c r="D118" s="13">
        <v>117</v>
      </c>
      <c r="E118" s="13"/>
      <c r="F118" s="13"/>
      <c r="G118" s="12" t="s">
        <v>134</v>
      </c>
      <c r="H118" s="12">
        <v>117</v>
      </c>
      <c r="I118" s="12" t="s">
        <v>1</v>
      </c>
      <c r="J118" s="12">
        <v>117</v>
      </c>
      <c r="M118" s="12" t="s">
        <v>8</v>
      </c>
      <c r="N118" s="12">
        <v>117</v>
      </c>
      <c r="O118" s="12" t="s">
        <v>38</v>
      </c>
      <c r="P118" s="12">
        <v>117</v>
      </c>
      <c r="S118" s="12" t="s">
        <v>69</v>
      </c>
      <c r="T118" s="12">
        <v>117</v>
      </c>
      <c r="U118" s="12" t="s">
        <v>151</v>
      </c>
      <c r="V118" s="12">
        <v>117</v>
      </c>
      <c r="Y118" s="12" t="s">
        <v>50</v>
      </c>
      <c r="Z118" s="12">
        <v>117</v>
      </c>
      <c r="AA118" s="12" t="s">
        <v>156</v>
      </c>
      <c r="AB118" s="12">
        <v>117</v>
      </c>
      <c r="AD118" s="12" t="s">
        <v>81</v>
      </c>
      <c r="AE118" s="12">
        <v>117</v>
      </c>
      <c r="AN118" s="12" t="s">
        <v>50</v>
      </c>
      <c r="AO118" s="12">
        <v>117</v>
      </c>
      <c r="AQ118" s="12" t="s">
        <v>75</v>
      </c>
      <c r="AR118" s="12">
        <v>117</v>
      </c>
      <c r="AT118" s="12" t="s">
        <v>168</v>
      </c>
      <c r="AU118" s="12">
        <v>117</v>
      </c>
      <c r="AW118" s="12" t="s">
        <v>8</v>
      </c>
      <c r="AX118" s="12">
        <v>117</v>
      </c>
      <c r="BA118" s="12" t="s">
        <v>34</v>
      </c>
      <c r="BB118" s="12">
        <v>117</v>
      </c>
      <c r="BD118" s="12" t="s">
        <v>130</v>
      </c>
      <c r="BE118" s="12">
        <v>117</v>
      </c>
      <c r="BG118" s="12" t="s">
        <v>173</v>
      </c>
      <c r="BH118" s="12">
        <v>117</v>
      </c>
      <c r="BJ118" s="12" t="s">
        <v>17</v>
      </c>
      <c r="BK118" s="12">
        <v>117</v>
      </c>
    </row>
    <row r="119" spans="1:63">
      <c r="A119" s="12" t="s">
        <v>51</v>
      </c>
      <c r="B119" s="13">
        <v>118</v>
      </c>
      <c r="C119" s="12" t="s">
        <v>99</v>
      </c>
      <c r="D119" s="13">
        <v>118</v>
      </c>
      <c r="E119" s="13"/>
      <c r="F119" s="13"/>
      <c r="G119" s="12" t="s">
        <v>90</v>
      </c>
      <c r="H119" s="12">
        <v>118</v>
      </c>
      <c r="I119" s="12" t="s">
        <v>57</v>
      </c>
      <c r="J119" s="12">
        <v>118</v>
      </c>
      <c r="M119" s="12" t="s">
        <v>38</v>
      </c>
      <c r="N119" s="12">
        <v>118</v>
      </c>
      <c r="O119" s="12" t="s">
        <v>50</v>
      </c>
      <c r="P119" s="12">
        <v>118</v>
      </c>
      <c r="S119" s="12" t="s">
        <v>108</v>
      </c>
      <c r="T119" s="12">
        <v>118</v>
      </c>
      <c r="U119" s="12" t="s">
        <v>52</v>
      </c>
      <c r="V119" s="12">
        <v>118</v>
      </c>
      <c r="Y119" s="12" t="s">
        <v>33</v>
      </c>
      <c r="Z119" s="12">
        <v>118</v>
      </c>
      <c r="AA119" s="12" t="s">
        <v>120</v>
      </c>
      <c r="AB119" s="12">
        <v>118</v>
      </c>
      <c r="AD119" s="12" t="s">
        <v>163</v>
      </c>
      <c r="AE119" s="12">
        <v>118</v>
      </c>
      <c r="AN119" s="12" t="s">
        <v>133</v>
      </c>
      <c r="AO119" s="12">
        <v>118</v>
      </c>
      <c r="AQ119" s="12" t="s">
        <v>133</v>
      </c>
      <c r="AR119" s="12">
        <v>118</v>
      </c>
      <c r="AT119" s="12" t="s">
        <v>1</v>
      </c>
      <c r="AU119" s="12">
        <v>118</v>
      </c>
      <c r="AW119" s="12" t="s">
        <v>59</v>
      </c>
      <c r="AX119" s="12">
        <v>118</v>
      </c>
      <c r="BA119" s="12" t="s">
        <v>134</v>
      </c>
      <c r="BB119" s="12">
        <v>118</v>
      </c>
      <c r="BD119" s="12" t="s">
        <v>71</v>
      </c>
      <c r="BE119" s="12">
        <v>118</v>
      </c>
      <c r="BG119" s="12" t="s">
        <v>122</v>
      </c>
      <c r="BH119" s="12">
        <v>118</v>
      </c>
      <c r="BJ119" s="12" t="s">
        <v>23</v>
      </c>
      <c r="BK119" s="12">
        <v>118</v>
      </c>
    </row>
    <row r="120" spans="1:63">
      <c r="A120" s="12" t="s">
        <v>68</v>
      </c>
      <c r="B120" s="13">
        <v>119</v>
      </c>
      <c r="C120" s="12" t="s">
        <v>132</v>
      </c>
      <c r="D120" s="13">
        <v>119</v>
      </c>
      <c r="E120" s="13"/>
      <c r="F120" s="13"/>
      <c r="G120" s="12" t="s">
        <v>45</v>
      </c>
      <c r="H120" s="12">
        <v>119</v>
      </c>
      <c r="I120" s="12" t="s">
        <v>50</v>
      </c>
      <c r="J120" s="12">
        <v>119</v>
      </c>
      <c r="M120" s="12" t="s">
        <v>68</v>
      </c>
      <c r="N120" s="12">
        <v>119</v>
      </c>
      <c r="O120" s="12" t="s">
        <v>81</v>
      </c>
      <c r="P120" s="12">
        <v>119</v>
      </c>
      <c r="S120" s="12" t="s">
        <v>127</v>
      </c>
      <c r="T120" s="12">
        <v>119</v>
      </c>
      <c r="U120" s="12" t="s">
        <v>157</v>
      </c>
      <c r="V120" s="12">
        <v>119</v>
      </c>
      <c r="Y120" s="12" t="s">
        <v>72</v>
      </c>
      <c r="Z120" s="12">
        <v>119</v>
      </c>
      <c r="AA120" s="12" t="s">
        <v>54</v>
      </c>
      <c r="AB120" s="12">
        <v>119</v>
      </c>
      <c r="AD120" s="12" t="s">
        <v>123</v>
      </c>
      <c r="AE120" s="12">
        <v>119</v>
      </c>
      <c r="AN120" s="12" t="s">
        <v>96</v>
      </c>
      <c r="AO120" s="12">
        <v>119</v>
      </c>
      <c r="AQ120" s="12" t="s">
        <v>56</v>
      </c>
      <c r="AR120" s="12">
        <v>119</v>
      </c>
      <c r="AT120" s="12" t="s">
        <v>47</v>
      </c>
      <c r="AU120" s="12">
        <v>119</v>
      </c>
      <c r="AW120" s="12" t="s">
        <v>102</v>
      </c>
      <c r="AX120" s="12">
        <v>119</v>
      </c>
      <c r="BA120" s="12" t="s">
        <v>171</v>
      </c>
      <c r="BB120" s="12">
        <v>119</v>
      </c>
      <c r="BD120" s="12" t="s">
        <v>168</v>
      </c>
      <c r="BE120" s="12">
        <v>119</v>
      </c>
      <c r="BG120" s="12" t="s">
        <v>116</v>
      </c>
      <c r="BH120" s="12">
        <v>119</v>
      </c>
      <c r="BJ120" s="12" t="s">
        <v>83</v>
      </c>
      <c r="BK120" s="12">
        <v>119</v>
      </c>
    </row>
    <row r="121" spans="1:63">
      <c r="A121" s="12" t="s">
        <v>35</v>
      </c>
      <c r="B121" s="13">
        <v>120</v>
      </c>
      <c r="C121" s="12" t="s">
        <v>82</v>
      </c>
      <c r="D121" s="13">
        <v>120</v>
      </c>
      <c r="E121" s="13"/>
      <c r="F121" s="13"/>
      <c r="G121" s="12" t="s">
        <v>132</v>
      </c>
      <c r="H121" s="12">
        <v>120</v>
      </c>
      <c r="I121" s="12" t="s">
        <v>103</v>
      </c>
      <c r="J121" s="12">
        <v>120</v>
      </c>
      <c r="M121" s="12" t="s">
        <v>69</v>
      </c>
      <c r="N121" s="12">
        <v>120</v>
      </c>
      <c r="O121" s="12" t="s">
        <v>71</v>
      </c>
      <c r="P121" s="12">
        <v>120</v>
      </c>
      <c r="S121" s="12" t="s">
        <v>38</v>
      </c>
      <c r="T121" s="12">
        <v>120</v>
      </c>
      <c r="U121" s="12" t="s">
        <v>119</v>
      </c>
      <c r="V121" s="12">
        <v>120</v>
      </c>
      <c r="Y121" s="12" t="s">
        <v>27</v>
      </c>
      <c r="Z121" s="12">
        <v>120</v>
      </c>
      <c r="AA121" s="12" t="s">
        <v>123</v>
      </c>
      <c r="AB121" s="12">
        <v>120</v>
      </c>
      <c r="AD121" s="12" t="s">
        <v>54</v>
      </c>
      <c r="AE121" s="12">
        <v>120</v>
      </c>
      <c r="AN121" s="12" t="s">
        <v>51</v>
      </c>
      <c r="AO121" s="12">
        <v>120</v>
      </c>
      <c r="AQ121" s="12" t="s">
        <v>53</v>
      </c>
      <c r="AR121" s="12">
        <v>120</v>
      </c>
      <c r="AT121" s="12" t="s">
        <v>41</v>
      </c>
      <c r="AU121" s="12">
        <v>120</v>
      </c>
      <c r="AW121" s="12" t="s">
        <v>17</v>
      </c>
      <c r="AX121" s="12">
        <v>120</v>
      </c>
      <c r="BA121" s="12" t="s">
        <v>122</v>
      </c>
      <c r="BB121" s="12">
        <v>120</v>
      </c>
      <c r="BD121" s="12" t="s">
        <v>124</v>
      </c>
      <c r="BE121" s="12">
        <v>120</v>
      </c>
      <c r="BG121" s="12" t="s">
        <v>129</v>
      </c>
      <c r="BH121" s="12">
        <v>120</v>
      </c>
      <c r="BJ121" s="12" t="s">
        <v>43</v>
      </c>
      <c r="BK121" s="12">
        <v>120</v>
      </c>
    </row>
    <row r="122" spans="1:63">
      <c r="A122" s="12" t="s">
        <v>101</v>
      </c>
      <c r="B122" s="13">
        <v>121</v>
      </c>
      <c r="C122" s="12" t="s">
        <v>25</v>
      </c>
      <c r="D122" s="13">
        <v>121</v>
      </c>
      <c r="E122" s="13"/>
      <c r="F122" s="13"/>
      <c r="G122" s="12" t="s">
        <v>82</v>
      </c>
      <c r="H122" s="12">
        <v>121</v>
      </c>
      <c r="I122" s="12" t="s">
        <v>162</v>
      </c>
      <c r="J122" s="12">
        <v>121</v>
      </c>
      <c r="M122" s="12" t="s">
        <v>9</v>
      </c>
      <c r="N122" s="12">
        <v>121</v>
      </c>
      <c r="O122" s="12" t="s">
        <v>131</v>
      </c>
      <c r="P122" s="12">
        <v>121</v>
      </c>
      <c r="S122" s="12" t="s">
        <v>70</v>
      </c>
      <c r="T122" s="12">
        <v>121</v>
      </c>
      <c r="U122" s="12" t="s">
        <v>166</v>
      </c>
      <c r="V122" s="12">
        <v>121</v>
      </c>
      <c r="Y122" s="12" t="s">
        <v>80</v>
      </c>
      <c r="Z122" s="12">
        <v>121</v>
      </c>
      <c r="AA122" s="12" t="s">
        <v>53</v>
      </c>
      <c r="AB122" s="12">
        <v>121</v>
      </c>
      <c r="AD122" s="12" t="s">
        <v>53</v>
      </c>
      <c r="AE122" s="12">
        <v>121</v>
      </c>
      <c r="AN122" s="12" t="s">
        <v>153</v>
      </c>
      <c r="AO122" s="12">
        <v>121</v>
      </c>
      <c r="AQ122" s="12" t="s">
        <v>113</v>
      </c>
      <c r="AR122" s="12">
        <v>121</v>
      </c>
      <c r="AT122" s="12" t="s">
        <v>95</v>
      </c>
      <c r="AU122" s="12">
        <v>121</v>
      </c>
      <c r="AW122" s="12" t="s">
        <v>23</v>
      </c>
      <c r="AX122" s="12">
        <v>121</v>
      </c>
      <c r="BA122" s="12" t="s">
        <v>35</v>
      </c>
      <c r="BB122" s="12">
        <v>121</v>
      </c>
      <c r="BD122" s="12" t="s">
        <v>88</v>
      </c>
      <c r="BE122" s="12">
        <v>121</v>
      </c>
      <c r="BG122" s="12" t="s">
        <v>35</v>
      </c>
      <c r="BH122" s="12">
        <v>121</v>
      </c>
      <c r="BJ122" s="12" t="s">
        <v>53</v>
      </c>
      <c r="BK122" s="12">
        <v>121</v>
      </c>
    </row>
    <row r="123" spans="1:63">
      <c r="A123" s="12" t="s">
        <v>72</v>
      </c>
      <c r="B123" s="13">
        <v>122</v>
      </c>
      <c r="C123" s="12" t="s">
        <v>117</v>
      </c>
      <c r="D123" s="13">
        <v>122</v>
      </c>
      <c r="E123" s="13"/>
      <c r="F123" s="13"/>
      <c r="G123" s="12" t="s">
        <v>33</v>
      </c>
      <c r="H123" s="12">
        <v>122</v>
      </c>
      <c r="I123" s="12" t="s">
        <v>151</v>
      </c>
      <c r="J123" s="12">
        <v>122</v>
      </c>
      <c r="M123" s="12" t="s">
        <v>118</v>
      </c>
      <c r="N123" s="12">
        <v>122</v>
      </c>
      <c r="O123" s="12" t="s">
        <v>130</v>
      </c>
      <c r="P123" s="12">
        <v>122</v>
      </c>
      <c r="S123" s="12" t="s">
        <v>135</v>
      </c>
      <c r="T123" s="12">
        <v>122</v>
      </c>
      <c r="U123" s="12" t="s">
        <v>129</v>
      </c>
      <c r="V123" s="12">
        <v>122</v>
      </c>
      <c r="Y123" s="12" t="s">
        <v>106</v>
      </c>
      <c r="Z123" s="12">
        <v>122</v>
      </c>
      <c r="AA123" s="12" t="s">
        <v>125</v>
      </c>
      <c r="AB123" s="12">
        <v>122</v>
      </c>
      <c r="AD123" s="12" t="s">
        <v>125</v>
      </c>
      <c r="AE123" s="12">
        <v>122</v>
      </c>
      <c r="AN123" s="12" t="s">
        <v>118</v>
      </c>
      <c r="AO123" s="12">
        <v>122</v>
      </c>
      <c r="AQ123" s="12" t="s">
        <v>163</v>
      </c>
      <c r="AR123" s="12">
        <v>122</v>
      </c>
      <c r="AT123" s="12" t="s">
        <v>43</v>
      </c>
      <c r="AU123" s="12">
        <v>122</v>
      </c>
      <c r="AW123" s="12" t="s">
        <v>123</v>
      </c>
      <c r="AX123" s="12">
        <v>122</v>
      </c>
      <c r="BA123" s="12" t="s">
        <v>99</v>
      </c>
      <c r="BB123" s="12">
        <v>122</v>
      </c>
      <c r="BD123" s="12" t="s">
        <v>113</v>
      </c>
      <c r="BE123" s="12">
        <v>122</v>
      </c>
      <c r="BG123" s="12" t="s">
        <v>43</v>
      </c>
      <c r="BH123" s="12">
        <v>122</v>
      </c>
      <c r="BJ123" s="12" t="s">
        <v>64</v>
      </c>
      <c r="BK123" s="12">
        <v>122</v>
      </c>
    </row>
    <row r="124" spans="1:63">
      <c r="A124" s="12" t="s">
        <v>28</v>
      </c>
      <c r="B124" s="13">
        <v>123</v>
      </c>
      <c r="C124" s="12" t="s">
        <v>108</v>
      </c>
      <c r="D124" s="13">
        <v>123</v>
      </c>
      <c r="E124" s="13"/>
      <c r="F124" s="13"/>
      <c r="G124" s="12" t="s">
        <v>103</v>
      </c>
      <c r="H124" s="12">
        <v>123</v>
      </c>
      <c r="I124" s="12" t="s">
        <v>121</v>
      </c>
      <c r="J124" s="12">
        <v>123</v>
      </c>
      <c r="M124" s="12" t="s">
        <v>89</v>
      </c>
      <c r="N124" s="12">
        <v>123</v>
      </c>
      <c r="O124" s="12" t="s">
        <v>108</v>
      </c>
      <c r="P124" s="12">
        <v>123</v>
      </c>
      <c r="S124" s="12" t="s">
        <v>90</v>
      </c>
      <c r="T124" s="12">
        <v>123</v>
      </c>
      <c r="U124" s="12" t="s">
        <v>131</v>
      </c>
      <c r="V124" s="12">
        <v>123</v>
      </c>
      <c r="Y124" s="12" t="s">
        <v>77</v>
      </c>
      <c r="Z124" s="12">
        <v>123</v>
      </c>
      <c r="AA124" s="12" t="s">
        <v>88</v>
      </c>
      <c r="AB124" s="12">
        <v>123</v>
      </c>
      <c r="AD124" s="12" t="s">
        <v>43</v>
      </c>
      <c r="AE124" s="12">
        <v>123</v>
      </c>
      <c r="AN124" s="12" t="s">
        <v>103</v>
      </c>
      <c r="AO124" s="12">
        <v>123</v>
      </c>
      <c r="AQ124" s="12" t="s">
        <v>111</v>
      </c>
      <c r="AR124" s="12">
        <v>123</v>
      </c>
      <c r="AT124" s="12" t="s">
        <v>86</v>
      </c>
      <c r="AU124" s="12">
        <v>123</v>
      </c>
      <c r="AW124" s="12" t="s">
        <v>116</v>
      </c>
      <c r="AX124" s="12">
        <v>123</v>
      </c>
      <c r="BA124" s="12" t="s">
        <v>8</v>
      </c>
      <c r="BB124" s="12">
        <v>123</v>
      </c>
      <c r="BD124" s="12" t="s">
        <v>53</v>
      </c>
      <c r="BE124" s="12">
        <v>123</v>
      </c>
      <c r="BG124" s="12" t="s">
        <v>39</v>
      </c>
      <c r="BH124" s="12">
        <v>123</v>
      </c>
      <c r="BJ124" s="12" t="s">
        <v>57</v>
      </c>
      <c r="BK124" s="12">
        <v>123</v>
      </c>
    </row>
    <row r="125" spans="1:63">
      <c r="A125" s="12" t="s">
        <v>123</v>
      </c>
      <c r="B125" s="13">
        <v>124</v>
      </c>
      <c r="C125" s="12" t="s">
        <v>135</v>
      </c>
      <c r="D125" s="13">
        <v>124</v>
      </c>
      <c r="E125" s="13"/>
      <c r="F125" s="13"/>
      <c r="G125" s="12" t="s">
        <v>87</v>
      </c>
      <c r="H125" s="12">
        <v>124</v>
      </c>
      <c r="I125" s="12" t="s">
        <v>170</v>
      </c>
      <c r="J125" s="12">
        <v>124</v>
      </c>
      <c r="M125" s="12" t="s">
        <v>40</v>
      </c>
      <c r="N125" s="12">
        <v>124</v>
      </c>
      <c r="O125" s="12" t="s">
        <v>75</v>
      </c>
      <c r="P125" s="12">
        <v>124</v>
      </c>
      <c r="S125" s="12" t="s">
        <v>98</v>
      </c>
      <c r="T125" s="12">
        <v>124</v>
      </c>
      <c r="U125" s="12" t="s">
        <v>68</v>
      </c>
      <c r="V125" s="12">
        <v>124</v>
      </c>
      <c r="Y125" s="12" t="s">
        <v>58</v>
      </c>
      <c r="Z125" s="12">
        <v>124</v>
      </c>
      <c r="AA125" s="12" t="s">
        <v>110</v>
      </c>
      <c r="AB125" s="12">
        <v>124</v>
      </c>
      <c r="AD125" s="12" t="s">
        <v>88</v>
      </c>
      <c r="AE125" s="12">
        <v>124</v>
      </c>
      <c r="AN125" s="12" t="s">
        <v>65</v>
      </c>
      <c r="AO125" s="12">
        <v>124</v>
      </c>
      <c r="AQ125" s="12" t="s">
        <v>71</v>
      </c>
      <c r="AR125" s="12">
        <v>124</v>
      </c>
      <c r="AT125" s="12" t="s">
        <v>44</v>
      </c>
      <c r="AU125" s="12">
        <v>124</v>
      </c>
      <c r="AW125" s="12" t="s">
        <v>70</v>
      </c>
      <c r="AX125" s="12">
        <v>124</v>
      </c>
      <c r="BA125" s="12" t="s">
        <v>121</v>
      </c>
      <c r="BB125" s="12">
        <v>124</v>
      </c>
      <c r="BD125" s="12" t="s">
        <v>75</v>
      </c>
      <c r="BE125" s="12">
        <v>124</v>
      </c>
      <c r="BG125" s="12" t="s">
        <v>110</v>
      </c>
      <c r="BH125" s="12">
        <v>124</v>
      </c>
      <c r="BJ125" s="12" t="s">
        <v>168</v>
      </c>
      <c r="BK125" s="12">
        <v>124</v>
      </c>
    </row>
    <row r="126" spans="1:63">
      <c r="A126" s="12" t="s">
        <v>10</v>
      </c>
      <c r="B126" s="13">
        <v>125</v>
      </c>
      <c r="C126" s="12" t="s">
        <v>114</v>
      </c>
      <c r="D126" s="13">
        <v>125</v>
      </c>
      <c r="E126" s="13"/>
      <c r="F126" s="13"/>
      <c r="G126" s="12" t="s">
        <v>68</v>
      </c>
      <c r="H126" s="12">
        <v>125</v>
      </c>
      <c r="I126" s="12" t="s">
        <v>109</v>
      </c>
      <c r="J126" s="12">
        <v>125</v>
      </c>
      <c r="M126" s="12" t="s">
        <v>170</v>
      </c>
      <c r="N126" s="12">
        <v>125</v>
      </c>
      <c r="O126" s="12" t="s">
        <v>133</v>
      </c>
      <c r="P126" s="12">
        <v>125</v>
      </c>
      <c r="S126" s="12" t="s">
        <v>128</v>
      </c>
      <c r="T126" s="12">
        <v>125</v>
      </c>
      <c r="U126" s="12" t="s">
        <v>63</v>
      </c>
      <c r="V126" s="12">
        <v>125</v>
      </c>
      <c r="Y126" s="12" t="s">
        <v>55</v>
      </c>
      <c r="Z126" s="12">
        <v>125</v>
      </c>
      <c r="AA126" s="12" t="s">
        <v>111</v>
      </c>
      <c r="AB126" s="12">
        <v>125</v>
      </c>
      <c r="AD126" s="12" t="s">
        <v>99</v>
      </c>
      <c r="AE126" s="12">
        <v>125</v>
      </c>
      <c r="AN126" s="12" t="s">
        <v>111</v>
      </c>
      <c r="AO126" s="12">
        <v>125</v>
      </c>
      <c r="AQ126" s="12" t="s">
        <v>3</v>
      </c>
      <c r="AR126" s="12">
        <v>125</v>
      </c>
      <c r="AT126" s="12" t="s">
        <v>99</v>
      </c>
      <c r="AU126" s="12">
        <v>125</v>
      </c>
      <c r="AW126" s="12" t="s">
        <v>170</v>
      </c>
      <c r="AX126" s="12">
        <v>125</v>
      </c>
      <c r="BA126" s="12" t="s">
        <v>64</v>
      </c>
      <c r="BB126" s="12">
        <v>125</v>
      </c>
      <c r="BD126" s="12" t="s">
        <v>104</v>
      </c>
      <c r="BE126" s="12">
        <v>125</v>
      </c>
      <c r="BG126" s="12" t="s">
        <v>124</v>
      </c>
      <c r="BH126" s="12">
        <v>125</v>
      </c>
      <c r="BJ126" s="12" t="s">
        <v>19</v>
      </c>
      <c r="BK126" s="12">
        <v>125</v>
      </c>
    </row>
    <row r="127" spans="1:63">
      <c r="A127" s="12" t="s">
        <v>56</v>
      </c>
      <c r="B127" s="13">
        <v>126</v>
      </c>
      <c r="C127" s="12" t="s">
        <v>40</v>
      </c>
      <c r="D127" s="13">
        <v>126</v>
      </c>
      <c r="E127" s="13"/>
      <c r="F127" s="13"/>
      <c r="G127" s="12" t="s">
        <v>125</v>
      </c>
      <c r="H127" s="12">
        <v>126</v>
      </c>
      <c r="I127" s="12" t="s">
        <v>132</v>
      </c>
      <c r="J127" s="12">
        <v>126</v>
      </c>
      <c r="M127" s="12" t="s">
        <v>42</v>
      </c>
      <c r="N127" s="12">
        <v>126</v>
      </c>
      <c r="O127" s="12" t="s">
        <v>88</v>
      </c>
      <c r="P127" s="12">
        <v>126</v>
      </c>
      <c r="S127" s="12" t="s">
        <v>59</v>
      </c>
      <c r="T127" s="12">
        <v>126</v>
      </c>
      <c r="U127" s="12" t="s">
        <v>134</v>
      </c>
      <c r="V127" s="12">
        <v>126</v>
      </c>
      <c r="Y127" s="12" t="s">
        <v>91</v>
      </c>
      <c r="Z127" s="12">
        <v>126</v>
      </c>
      <c r="AA127" s="12" t="s">
        <v>43</v>
      </c>
      <c r="AB127" s="12">
        <v>126</v>
      </c>
      <c r="AD127" s="12" t="s">
        <v>121</v>
      </c>
      <c r="AE127" s="12">
        <v>126</v>
      </c>
      <c r="AN127" s="12" t="s">
        <v>76</v>
      </c>
      <c r="AO127" s="12">
        <v>126</v>
      </c>
      <c r="AQ127" s="12" t="s">
        <v>160</v>
      </c>
      <c r="AR127" s="12">
        <v>126</v>
      </c>
      <c r="AT127" s="12" t="s">
        <v>129</v>
      </c>
      <c r="AU127" s="12">
        <v>126</v>
      </c>
      <c r="AW127" s="12" t="s">
        <v>100</v>
      </c>
      <c r="AX127" s="12">
        <v>126</v>
      </c>
      <c r="BA127" s="12" t="s">
        <v>169</v>
      </c>
      <c r="BB127" s="12">
        <v>126</v>
      </c>
      <c r="BD127" s="12" t="s">
        <v>48</v>
      </c>
      <c r="BE127" s="12">
        <v>126</v>
      </c>
      <c r="BG127" s="12" t="s">
        <v>66</v>
      </c>
      <c r="BH127" s="12">
        <v>126</v>
      </c>
      <c r="BJ127" s="12" t="s">
        <v>160</v>
      </c>
      <c r="BK127" s="12">
        <v>126</v>
      </c>
    </row>
    <row r="128" spans="1:63">
      <c r="A128" s="12" t="s">
        <v>65</v>
      </c>
      <c r="B128" s="13">
        <v>127</v>
      </c>
      <c r="C128" s="12" t="s">
        <v>88</v>
      </c>
      <c r="D128" s="13">
        <v>127</v>
      </c>
      <c r="E128" s="13"/>
      <c r="F128" s="13"/>
      <c r="G128" s="12" t="s">
        <v>121</v>
      </c>
      <c r="H128" s="12">
        <v>127</v>
      </c>
      <c r="I128" s="12" t="s">
        <v>156</v>
      </c>
      <c r="J128" s="12">
        <v>127</v>
      </c>
      <c r="M128" s="12" t="s">
        <v>78</v>
      </c>
      <c r="N128" s="12">
        <v>127</v>
      </c>
      <c r="O128" s="12" t="s">
        <v>172</v>
      </c>
      <c r="P128" s="12">
        <v>127</v>
      </c>
      <c r="S128" s="12" t="s">
        <v>167</v>
      </c>
      <c r="T128" s="12">
        <v>127</v>
      </c>
      <c r="U128" s="12" t="s">
        <v>81</v>
      </c>
      <c r="V128" s="12">
        <v>127</v>
      </c>
      <c r="Y128" s="12" t="s">
        <v>168</v>
      </c>
      <c r="Z128" s="12">
        <v>127</v>
      </c>
      <c r="AA128" s="12" t="s">
        <v>121</v>
      </c>
      <c r="AB128" s="12">
        <v>127</v>
      </c>
      <c r="AD128" s="12" t="s">
        <v>110</v>
      </c>
      <c r="AE128" s="12">
        <v>127</v>
      </c>
      <c r="AN128" s="12" t="s">
        <v>89</v>
      </c>
      <c r="AO128" s="12">
        <v>127</v>
      </c>
      <c r="AQ128" s="12" t="s">
        <v>63</v>
      </c>
      <c r="AR128" s="12">
        <v>127</v>
      </c>
      <c r="AT128" s="12" t="s">
        <v>134</v>
      </c>
      <c r="AU128" s="12">
        <v>127</v>
      </c>
      <c r="AW128" s="12" t="s">
        <v>132</v>
      </c>
      <c r="AX128" s="12">
        <v>127</v>
      </c>
      <c r="BA128" s="12" t="s">
        <v>114</v>
      </c>
      <c r="BB128" s="12">
        <v>127</v>
      </c>
      <c r="BD128" s="12" t="s">
        <v>109</v>
      </c>
      <c r="BE128" s="12">
        <v>127</v>
      </c>
      <c r="BG128" s="12" t="s">
        <v>45</v>
      </c>
      <c r="BH128" s="12">
        <v>127</v>
      </c>
      <c r="BJ128" s="12" t="s">
        <v>125</v>
      </c>
      <c r="BK128" s="12">
        <v>127</v>
      </c>
    </row>
    <row r="129" spans="1:63">
      <c r="A129" s="12" t="s">
        <v>168</v>
      </c>
      <c r="B129" s="13">
        <v>128</v>
      </c>
      <c r="C129" s="12" t="s">
        <v>81</v>
      </c>
      <c r="D129" s="13">
        <v>128</v>
      </c>
      <c r="E129" s="13"/>
      <c r="F129" s="13"/>
      <c r="G129" s="12" t="s">
        <v>65</v>
      </c>
      <c r="H129" s="12">
        <v>128</v>
      </c>
      <c r="I129" s="12" t="s">
        <v>131</v>
      </c>
      <c r="J129" s="12">
        <v>128</v>
      </c>
      <c r="M129" s="12" t="s">
        <v>26</v>
      </c>
      <c r="N129" s="12">
        <v>128</v>
      </c>
      <c r="O129" s="12" t="s">
        <v>60</v>
      </c>
      <c r="P129" s="12">
        <v>128</v>
      </c>
      <c r="S129" s="12" t="s">
        <v>153</v>
      </c>
      <c r="T129" s="12">
        <v>128</v>
      </c>
      <c r="U129" s="12" t="s">
        <v>12</v>
      </c>
      <c r="V129" s="12">
        <v>128</v>
      </c>
      <c r="Y129" s="12" t="s">
        <v>123</v>
      </c>
      <c r="Z129" s="12">
        <v>128</v>
      </c>
      <c r="AA129" s="12" t="s">
        <v>99</v>
      </c>
      <c r="AB129" s="12">
        <v>128</v>
      </c>
      <c r="AD129" s="12" t="s">
        <v>111</v>
      </c>
      <c r="AE129" s="12">
        <v>128</v>
      </c>
      <c r="AN129" s="12" t="s">
        <v>109</v>
      </c>
      <c r="AO129" s="12">
        <v>128</v>
      </c>
      <c r="AQ129" s="12" t="s">
        <v>115</v>
      </c>
      <c r="AR129" s="12">
        <v>128</v>
      </c>
      <c r="AT129" s="12" t="s">
        <v>124</v>
      </c>
      <c r="AU129" s="12">
        <v>128</v>
      </c>
      <c r="AW129" s="12" t="s">
        <v>111</v>
      </c>
      <c r="AX129" s="12">
        <v>128</v>
      </c>
      <c r="BA129" s="12" t="s">
        <v>48</v>
      </c>
      <c r="BB129" s="12">
        <v>128</v>
      </c>
      <c r="BD129" s="12" t="s">
        <v>131</v>
      </c>
      <c r="BE129" s="12">
        <v>128</v>
      </c>
      <c r="BG129" s="12" t="s">
        <v>34</v>
      </c>
      <c r="BH129" s="12">
        <v>128</v>
      </c>
      <c r="BJ129" s="12" t="s">
        <v>50</v>
      </c>
      <c r="BK129" s="12">
        <v>128</v>
      </c>
    </row>
    <row r="130" spans="1:63">
      <c r="A130" s="12" t="s">
        <v>133</v>
      </c>
      <c r="B130" s="13">
        <v>129</v>
      </c>
      <c r="C130" s="12" t="s">
        <v>1</v>
      </c>
      <c r="D130" s="13">
        <v>129</v>
      </c>
      <c r="E130" s="13"/>
      <c r="F130" s="13"/>
      <c r="G130" s="12" t="s">
        <v>153</v>
      </c>
      <c r="H130" s="12">
        <v>129</v>
      </c>
      <c r="I130" s="12" t="s">
        <v>68</v>
      </c>
      <c r="J130" s="12">
        <v>129</v>
      </c>
      <c r="M130" s="12" t="s">
        <v>151</v>
      </c>
      <c r="N130" s="12">
        <v>129</v>
      </c>
      <c r="O130" s="12" t="s">
        <v>101</v>
      </c>
      <c r="P130" s="12">
        <v>129</v>
      </c>
      <c r="S130" s="12" t="s">
        <v>56</v>
      </c>
      <c r="T130" s="12">
        <v>129</v>
      </c>
      <c r="U130" s="12" t="s">
        <v>172</v>
      </c>
      <c r="V130" s="12">
        <v>129</v>
      </c>
      <c r="Y130" s="12" t="s">
        <v>151</v>
      </c>
      <c r="Z130" s="12">
        <v>129</v>
      </c>
      <c r="AA130" s="12" t="s">
        <v>41</v>
      </c>
      <c r="AB130" s="12">
        <v>129</v>
      </c>
      <c r="AD130" s="12" t="s">
        <v>6</v>
      </c>
      <c r="AE130" s="12">
        <v>129</v>
      </c>
      <c r="AN130" s="12" t="s">
        <v>152</v>
      </c>
      <c r="AO130" s="12">
        <v>129</v>
      </c>
      <c r="AQ130" s="12" t="s">
        <v>132</v>
      </c>
      <c r="AR130" s="12">
        <v>129</v>
      </c>
      <c r="AT130" s="12" t="s">
        <v>166</v>
      </c>
      <c r="AU130" s="12">
        <v>129</v>
      </c>
      <c r="AW130" s="12" t="s">
        <v>99</v>
      </c>
      <c r="AX130" s="12">
        <v>129</v>
      </c>
      <c r="BA130" s="12" t="s">
        <v>80</v>
      </c>
      <c r="BB130" s="12">
        <v>129</v>
      </c>
      <c r="BD130" s="12" t="s">
        <v>64</v>
      </c>
      <c r="BE130" s="12">
        <v>129</v>
      </c>
      <c r="BG130" s="12" t="s">
        <v>91</v>
      </c>
      <c r="BH130" s="12">
        <v>129</v>
      </c>
      <c r="BJ130" s="12" t="s">
        <v>104</v>
      </c>
      <c r="BK130" s="12">
        <v>129</v>
      </c>
    </row>
    <row r="131" spans="1:63">
      <c r="A131" s="12" t="s">
        <v>47</v>
      </c>
      <c r="B131" s="13">
        <v>130</v>
      </c>
      <c r="C131" s="12" t="s">
        <v>22</v>
      </c>
      <c r="D131" s="13">
        <v>130</v>
      </c>
      <c r="E131" s="13"/>
      <c r="F131" s="13"/>
      <c r="G131" s="12" t="s">
        <v>128</v>
      </c>
      <c r="H131" s="12">
        <v>130</v>
      </c>
      <c r="I131" s="12" t="s">
        <v>56</v>
      </c>
      <c r="J131" s="12">
        <v>130</v>
      </c>
      <c r="M131" s="12" t="s">
        <v>101</v>
      </c>
      <c r="N131" s="12">
        <v>130</v>
      </c>
      <c r="O131" s="12" t="s">
        <v>115</v>
      </c>
      <c r="P131" s="12">
        <v>130</v>
      </c>
      <c r="S131" s="12" t="s">
        <v>2</v>
      </c>
      <c r="T131" s="12">
        <v>130</v>
      </c>
      <c r="U131" s="12" t="s">
        <v>99</v>
      </c>
      <c r="V131" s="12">
        <v>130</v>
      </c>
      <c r="Y131" s="12" t="s">
        <v>41</v>
      </c>
      <c r="Z131" s="12">
        <v>130</v>
      </c>
      <c r="AA131" s="12" t="s">
        <v>19</v>
      </c>
      <c r="AB131" s="12">
        <v>130</v>
      </c>
      <c r="AD131" s="12" t="s">
        <v>19</v>
      </c>
      <c r="AE131" s="12">
        <v>130</v>
      </c>
      <c r="AN131" s="12" t="s">
        <v>168</v>
      </c>
      <c r="AO131" s="12">
        <v>130</v>
      </c>
      <c r="AQ131" s="12" t="s">
        <v>100</v>
      </c>
      <c r="AR131" s="12">
        <v>130</v>
      </c>
      <c r="AT131" s="12" t="s">
        <v>133</v>
      </c>
      <c r="AU131" s="12">
        <v>130</v>
      </c>
      <c r="AW131" s="12" t="s">
        <v>40</v>
      </c>
      <c r="AX131" s="12">
        <v>130</v>
      </c>
      <c r="BA131" s="12" t="s">
        <v>45</v>
      </c>
      <c r="BB131" s="12">
        <v>130</v>
      </c>
      <c r="BD131" s="12" t="s">
        <v>40</v>
      </c>
      <c r="BE131" s="12">
        <v>130</v>
      </c>
      <c r="BG131" s="12" t="s">
        <v>131</v>
      </c>
      <c r="BH131" s="12">
        <v>130</v>
      </c>
      <c r="BJ131" s="12" t="s">
        <v>96</v>
      </c>
      <c r="BK131" s="12">
        <v>130</v>
      </c>
    </row>
    <row r="132" spans="1:63">
      <c r="A132" s="12" t="s">
        <v>173</v>
      </c>
      <c r="B132" s="13">
        <v>131</v>
      </c>
      <c r="C132" s="12" t="s">
        <v>172</v>
      </c>
      <c r="D132" s="13">
        <v>131</v>
      </c>
      <c r="E132" s="13"/>
      <c r="F132" s="13"/>
      <c r="G132" s="12" t="s">
        <v>72</v>
      </c>
      <c r="H132" s="12">
        <v>131</v>
      </c>
      <c r="I132" s="12" t="s">
        <v>99</v>
      </c>
      <c r="J132" s="12">
        <v>131</v>
      </c>
      <c r="M132" s="12" t="s">
        <v>167</v>
      </c>
      <c r="N132" s="12">
        <v>131</v>
      </c>
      <c r="O132" s="12" t="s">
        <v>22</v>
      </c>
      <c r="P132" s="12">
        <v>131</v>
      </c>
      <c r="S132" s="12" t="s">
        <v>154</v>
      </c>
      <c r="T132" s="12">
        <v>131</v>
      </c>
      <c r="U132" s="12" t="s">
        <v>71</v>
      </c>
      <c r="V132" s="12">
        <v>131</v>
      </c>
      <c r="Y132" s="12" t="s">
        <v>34</v>
      </c>
      <c r="Z132" s="12">
        <v>131</v>
      </c>
      <c r="AA132" s="12" t="s">
        <v>6</v>
      </c>
      <c r="AB132" s="12">
        <v>131</v>
      </c>
      <c r="AD132" s="12" t="s">
        <v>41</v>
      </c>
      <c r="AE132" s="12">
        <v>131</v>
      </c>
      <c r="AN132" s="12" t="s">
        <v>45</v>
      </c>
      <c r="AO132" s="12">
        <v>131</v>
      </c>
      <c r="AQ132" s="12" t="s">
        <v>103</v>
      </c>
      <c r="AR132" s="12">
        <v>131</v>
      </c>
      <c r="AT132" s="12" t="s">
        <v>66</v>
      </c>
      <c r="AU132" s="12">
        <v>131</v>
      </c>
      <c r="AW132" s="12" t="s">
        <v>134</v>
      </c>
      <c r="AX132" s="12">
        <v>131</v>
      </c>
      <c r="BA132" s="12" t="s">
        <v>103</v>
      </c>
      <c r="BB132" s="12">
        <v>131</v>
      </c>
      <c r="BD132" s="12" t="s">
        <v>160</v>
      </c>
      <c r="BE132" s="12">
        <v>131</v>
      </c>
      <c r="BG132" s="12" t="s">
        <v>118</v>
      </c>
      <c r="BH132" s="12">
        <v>131</v>
      </c>
      <c r="BJ132" s="12" t="s">
        <v>98</v>
      </c>
      <c r="BK132" s="12">
        <v>131</v>
      </c>
    </row>
    <row r="133" spans="1:63">
      <c r="A133" s="12" t="s">
        <v>2</v>
      </c>
      <c r="B133" s="13">
        <v>132</v>
      </c>
      <c r="C133" s="12" t="s">
        <v>14</v>
      </c>
      <c r="D133" s="13">
        <v>132</v>
      </c>
      <c r="E133" s="13"/>
      <c r="F133" s="13"/>
      <c r="G133" s="12" t="s">
        <v>114</v>
      </c>
      <c r="H133" s="12">
        <v>132</v>
      </c>
      <c r="I133" s="12" t="s">
        <v>74</v>
      </c>
      <c r="J133" s="12">
        <v>132</v>
      </c>
      <c r="M133" s="12" t="s">
        <v>14</v>
      </c>
      <c r="N133" s="12">
        <v>132</v>
      </c>
      <c r="O133" s="12" t="s">
        <v>68</v>
      </c>
      <c r="P133" s="12">
        <v>132</v>
      </c>
      <c r="S133" s="12" t="s">
        <v>112</v>
      </c>
      <c r="T133" s="12">
        <v>132</v>
      </c>
      <c r="U133" s="12" t="s">
        <v>133</v>
      </c>
      <c r="V133" s="12">
        <v>132</v>
      </c>
      <c r="Y133" s="12" t="s">
        <v>114</v>
      </c>
      <c r="Z133" s="12">
        <v>132</v>
      </c>
      <c r="AA133" s="12" t="s">
        <v>134</v>
      </c>
      <c r="AB133" s="12">
        <v>132</v>
      </c>
      <c r="AD133" s="12" t="s">
        <v>134</v>
      </c>
      <c r="AE133" s="12">
        <v>132</v>
      </c>
      <c r="AN133" s="12" t="s">
        <v>167</v>
      </c>
      <c r="AO133" s="12">
        <v>132</v>
      </c>
      <c r="AQ133" s="12" t="s">
        <v>90</v>
      </c>
      <c r="AR133" s="12">
        <v>132</v>
      </c>
      <c r="AT133" s="12" t="s">
        <v>100</v>
      </c>
      <c r="AU133" s="12">
        <v>132</v>
      </c>
      <c r="AW133" s="12" t="s">
        <v>75</v>
      </c>
      <c r="AX133" s="12">
        <v>132</v>
      </c>
      <c r="BA133" s="12" t="s">
        <v>44</v>
      </c>
      <c r="BB133" s="12">
        <v>132</v>
      </c>
      <c r="BD133" s="12" t="s">
        <v>63</v>
      </c>
      <c r="BE133" s="12">
        <v>132</v>
      </c>
      <c r="BG133" s="12" t="s">
        <v>127</v>
      </c>
      <c r="BH133" s="12">
        <v>132</v>
      </c>
      <c r="BJ133" s="12" t="s">
        <v>71</v>
      </c>
      <c r="BK133" s="12">
        <v>132</v>
      </c>
    </row>
    <row r="134" spans="1:63">
      <c r="A134" s="12" t="s">
        <v>38</v>
      </c>
      <c r="B134" s="13">
        <v>133</v>
      </c>
      <c r="C134" s="12" t="s">
        <v>74</v>
      </c>
      <c r="D134" s="13">
        <v>133</v>
      </c>
      <c r="E134" s="13"/>
      <c r="F134" s="13"/>
      <c r="G134" s="12" t="s">
        <v>109</v>
      </c>
      <c r="H134" s="12">
        <v>133</v>
      </c>
      <c r="I134" s="12" t="s">
        <v>67</v>
      </c>
      <c r="J134" s="12">
        <v>133</v>
      </c>
      <c r="M134" s="12" t="s">
        <v>88</v>
      </c>
      <c r="N134" s="12">
        <v>133</v>
      </c>
      <c r="O134" s="12" t="s">
        <v>5</v>
      </c>
      <c r="P134" s="12">
        <v>133</v>
      </c>
      <c r="S134" s="12" t="s">
        <v>101</v>
      </c>
      <c r="T134" s="12">
        <v>133</v>
      </c>
      <c r="U134" s="12" t="s">
        <v>88</v>
      </c>
      <c r="V134" s="12">
        <v>133</v>
      </c>
      <c r="Y134" s="12" t="s">
        <v>76</v>
      </c>
      <c r="Z134" s="12">
        <v>133</v>
      </c>
      <c r="AA134" s="12" t="s">
        <v>8</v>
      </c>
      <c r="AB134" s="12">
        <v>133</v>
      </c>
      <c r="AD134" s="12" t="s">
        <v>8</v>
      </c>
      <c r="AE134" s="12">
        <v>133</v>
      </c>
      <c r="AN134" s="12" t="s">
        <v>34</v>
      </c>
      <c r="AO134" s="12">
        <v>133</v>
      </c>
      <c r="AQ134" s="12" t="s">
        <v>97</v>
      </c>
      <c r="AR134" s="12">
        <v>133</v>
      </c>
      <c r="AT134" s="12" t="s">
        <v>18</v>
      </c>
      <c r="AU134" s="12">
        <v>133</v>
      </c>
      <c r="AW134" s="12" t="s">
        <v>119</v>
      </c>
      <c r="AX134" s="12">
        <v>133</v>
      </c>
      <c r="BA134" s="12" t="s">
        <v>136</v>
      </c>
      <c r="BB134" s="12">
        <v>133</v>
      </c>
      <c r="BD134" s="12" t="s">
        <v>125</v>
      </c>
      <c r="BE134" s="12">
        <v>133</v>
      </c>
      <c r="BG134" s="12" t="s">
        <v>111</v>
      </c>
      <c r="BH134" s="12">
        <v>133</v>
      </c>
      <c r="BJ134" s="12" t="s">
        <v>119</v>
      </c>
      <c r="BK134" s="12">
        <v>133</v>
      </c>
    </row>
    <row r="135" spans="1:63">
      <c r="A135" s="12" t="s">
        <v>58</v>
      </c>
      <c r="B135" s="13">
        <v>134</v>
      </c>
      <c r="C135" s="12" t="s">
        <v>34</v>
      </c>
      <c r="D135" s="13">
        <v>134</v>
      </c>
      <c r="E135" s="13"/>
      <c r="F135" s="13"/>
      <c r="G135" s="12" t="s">
        <v>5</v>
      </c>
      <c r="H135" s="12">
        <v>134</v>
      </c>
      <c r="I135" s="12" t="s">
        <v>100</v>
      </c>
      <c r="J135" s="12">
        <v>134</v>
      </c>
      <c r="M135" s="12" t="s">
        <v>98</v>
      </c>
      <c r="N135" s="12">
        <v>134</v>
      </c>
      <c r="O135" s="12" t="s">
        <v>162</v>
      </c>
      <c r="P135" s="12">
        <v>134</v>
      </c>
      <c r="S135" s="12" t="s">
        <v>106</v>
      </c>
      <c r="T135" s="12">
        <v>134</v>
      </c>
      <c r="U135" s="12" t="s">
        <v>22</v>
      </c>
      <c r="V135" s="12">
        <v>134</v>
      </c>
      <c r="Y135" s="12" t="s">
        <v>35</v>
      </c>
      <c r="Z135" s="12">
        <v>134</v>
      </c>
      <c r="AA135" s="12" t="s">
        <v>15</v>
      </c>
      <c r="AB135" s="12">
        <v>134</v>
      </c>
      <c r="AD135" s="12" t="s">
        <v>15</v>
      </c>
      <c r="AE135" s="12">
        <v>134</v>
      </c>
      <c r="AN135" s="12" t="s">
        <v>74</v>
      </c>
      <c r="AO135" s="12">
        <v>134</v>
      </c>
      <c r="AQ135" s="12" t="s">
        <v>50</v>
      </c>
      <c r="AR135" s="12">
        <v>134</v>
      </c>
      <c r="AT135" s="12" t="s">
        <v>87</v>
      </c>
      <c r="AU135" s="12">
        <v>134</v>
      </c>
      <c r="AW135" s="12" t="s">
        <v>94</v>
      </c>
      <c r="AX135" s="12">
        <v>134</v>
      </c>
      <c r="BA135" s="12" t="s">
        <v>88</v>
      </c>
      <c r="BB135" s="12">
        <v>134</v>
      </c>
      <c r="BD135" s="12" t="s">
        <v>127</v>
      </c>
      <c r="BE135" s="12">
        <v>134</v>
      </c>
      <c r="BG135" s="12" t="s">
        <v>38</v>
      </c>
      <c r="BH135" s="12">
        <v>134</v>
      </c>
      <c r="BJ135" s="12" t="s">
        <v>102</v>
      </c>
      <c r="BK135" s="12">
        <v>134</v>
      </c>
    </row>
    <row r="136" spans="1:63">
      <c r="A136" s="12" t="s">
        <v>44</v>
      </c>
      <c r="B136" s="13">
        <v>135</v>
      </c>
      <c r="C136" s="12" t="s">
        <v>75</v>
      </c>
      <c r="D136" s="13">
        <v>135</v>
      </c>
      <c r="E136" s="13"/>
      <c r="F136" s="13"/>
      <c r="G136" s="12" t="s">
        <v>131</v>
      </c>
      <c r="H136" s="12">
        <v>135</v>
      </c>
      <c r="I136" s="12" t="s">
        <v>137</v>
      </c>
      <c r="J136" s="12">
        <v>135</v>
      </c>
      <c r="M136" s="12" t="s">
        <v>72</v>
      </c>
      <c r="N136" s="12">
        <v>135</v>
      </c>
      <c r="O136" s="12" t="s">
        <v>135</v>
      </c>
      <c r="P136" s="12">
        <v>135</v>
      </c>
      <c r="S136" s="12" t="s">
        <v>131</v>
      </c>
      <c r="T136" s="12">
        <v>135</v>
      </c>
      <c r="U136" s="12" t="s">
        <v>124</v>
      </c>
      <c r="V136" s="12">
        <v>135</v>
      </c>
      <c r="Y136" s="12" t="s">
        <v>112</v>
      </c>
      <c r="Z136" s="12">
        <v>135</v>
      </c>
      <c r="AA136" s="12" t="s">
        <v>61</v>
      </c>
      <c r="AB136" s="12">
        <v>135</v>
      </c>
      <c r="AD136" s="12" t="s">
        <v>61</v>
      </c>
      <c r="AE136" s="12">
        <v>135</v>
      </c>
      <c r="AN136" s="12" t="s">
        <v>98</v>
      </c>
      <c r="AO136" s="12">
        <v>135</v>
      </c>
      <c r="AQ136" s="12" t="s">
        <v>73</v>
      </c>
      <c r="AR136" s="12">
        <v>135</v>
      </c>
      <c r="AT136" s="12" t="s">
        <v>111</v>
      </c>
      <c r="AU136" s="12">
        <v>135</v>
      </c>
      <c r="AW136" s="12" t="s">
        <v>105</v>
      </c>
      <c r="AX136" s="12">
        <v>135</v>
      </c>
      <c r="BA136" s="12" t="s">
        <v>105</v>
      </c>
      <c r="BB136" s="12">
        <v>135</v>
      </c>
      <c r="BD136" s="12" t="s">
        <v>83</v>
      </c>
      <c r="BE136" s="12">
        <v>135</v>
      </c>
      <c r="BG136" s="12" t="s">
        <v>63</v>
      </c>
      <c r="BH136" s="12">
        <v>135</v>
      </c>
      <c r="BJ136" s="12" t="s">
        <v>58</v>
      </c>
      <c r="BK136" s="12">
        <v>135</v>
      </c>
    </row>
    <row r="137" spans="1:63">
      <c r="A137" s="12" t="s">
        <v>80</v>
      </c>
      <c r="B137" s="13">
        <v>136</v>
      </c>
      <c r="C137" s="12" t="s">
        <v>39</v>
      </c>
      <c r="D137" s="13">
        <v>136</v>
      </c>
      <c r="E137" s="13"/>
      <c r="F137" s="13"/>
      <c r="G137" s="12" t="s">
        <v>137</v>
      </c>
      <c r="H137" s="12">
        <v>136</v>
      </c>
      <c r="I137" s="12" t="s">
        <v>123</v>
      </c>
      <c r="J137" s="12">
        <v>136</v>
      </c>
      <c r="M137" s="12" t="s">
        <v>90</v>
      </c>
      <c r="N137" s="12">
        <v>136</v>
      </c>
      <c r="O137" s="12" t="s">
        <v>160</v>
      </c>
      <c r="P137" s="12">
        <v>136</v>
      </c>
      <c r="S137" s="12" t="s">
        <v>82</v>
      </c>
      <c r="T137" s="12">
        <v>136</v>
      </c>
      <c r="U137" s="12" t="s">
        <v>75</v>
      </c>
      <c r="V137" s="12">
        <v>136</v>
      </c>
      <c r="Y137" s="12" t="s">
        <v>104</v>
      </c>
      <c r="Z137" s="12">
        <v>136</v>
      </c>
      <c r="AA137" s="12" t="s">
        <v>42</v>
      </c>
      <c r="AB137" s="12">
        <v>136</v>
      </c>
      <c r="AD137" s="12" t="s">
        <v>96</v>
      </c>
      <c r="AE137" s="12">
        <v>136</v>
      </c>
      <c r="AN137" s="12" t="s">
        <v>131</v>
      </c>
      <c r="AO137" s="12">
        <v>136</v>
      </c>
      <c r="AQ137" s="12" t="s">
        <v>89</v>
      </c>
      <c r="AR137" s="12">
        <v>136</v>
      </c>
      <c r="AT137" s="12" t="s">
        <v>45</v>
      </c>
      <c r="AU137" s="12">
        <v>136</v>
      </c>
      <c r="AW137" s="12" t="s">
        <v>135</v>
      </c>
      <c r="AX137" s="12">
        <v>136</v>
      </c>
      <c r="BA137" s="12" t="s">
        <v>133</v>
      </c>
      <c r="BB137" s="12">
        <v>136</v>
      </c>
      <c r="BD137" s="12" t="s">
        <v>114</v>
      </c>
      <c r="BE137" s="12">
        <v>136</v>
      </c>
      <c r="BG137" s="12" t="s">
        <v>133</v>
      </c>
      <c r="BH137" s="12">
        <v>136</v>
      </c>
      <c r="BJ137" s="12" t="s">
        <v>47</v>
      </c>
      <c r="BK137" s="12">
        <v>136</v>
      </c>
    </row>
    <row r="138" spans="1:63">
      <c r="A138" s="12" t="s">
        <v>125</v>
      </c>
      <c r="B138" s="13">
        <v>137</v>
      </c>
      <c r="C138" s="12" t="s">
        <v>78</v>
      </c>
      <c r="D138" s="13">
        <v>137</v>
      </c>
      <c r="E138" s="13"/>
      <c r="F138" s="13"/>
      <c r="G138" s="12" t="s">
        <v>56</v>
      </c>
      <c r="H138" s="12">
        <v>137</v>
      </c>
      <c r="I138" s="12" t="s">
        <v>73</v>
      </c>
      <c r="J138" s="12">
        <v>137</v>
      </c>
      <c r="M138" s="12" t="s">
        <v>173</v>
      </c>
      <c r="N138" s="12">
        <v>137</v>
      </c>
      <c r="O138" s="12" t="s">
        <v>104</v>
      </c>
      <c r="P138" s="12">
        <v>137</v>
      </c>
      <c r="S138" s="12" t="s">
        <v>173</v>
      </c>
      <c r="T138" s="12">
        <v>137</v>
      </c>
      <c r="U138" s="12" t="s">
        <v>120</v>
      </c>
      <c r="V138" s="12">
        <v>137</v>
      </c>
      <c r="Y138" s="12" t="s">
        <v>134</v>
      </c>
      <c r="Z138" s="12">
        <v>137</v>
      </c>
      <c r="AA138" s="12" t="s">
        <v>101</v>
      </c>
      <c r="AB138" s="12">
        <v>137</v>
      </c>
      <c r="AD138" s="12" t="s">
        <v>101</v>
      </c>
      <c r="AE138" s="12">
        <v>137</v>
      </c>
      <c r="AN138" s="12" t="s">
        <v>112</v>
      </c>
      <c r="AO138" s="12">
        <v>137</v>
      </c>
      <c r="AQ138" s="12" t="s">
        <v>123</v>
      </c>
      <c r="AR138" s="12">
        <v>137</v>
      </c>
      <c r="AT138" s="12" t="s">
        <v>107</v>
      </c>
      <c r="AU138" s="12">
        <v>137</v>
      </c>
      <c r="AW138" s="12" t="s">
        <v>127</v>
      </c>
      <c r="AX138" s="12">
        <v>137</v>
      </c>
      <c r="BA138" s="12" t="s">
        <v>132</v>
      </c>
      <c r="BB138" s="12">
        <v>137</v>
      </c>
      <c r="BD138" s="12" t="s">
        <v>72</v>
      </c>
      <c r="BE138" s="12">
        <v>137</v>
      </c>
      <c r="BG138" s="12" t="s">
        <v>8</v>
      </c>
      <c r="BH138" s="12">
        <v>137</v>
      </c>
      <c r="BJ138" s="12" t="s">
        <v>118</v>
      </c>
      <c r="BK138" s="12">
        <v>137</v>
      </c>
    </row>
    <row r="139" spans="1:63">
      <c r="A139" s="12" t="s">
        <v>170</v>
      </c>
      <c r="B139" s="13">
        <v>138</v>
      </c>
      <c r="C139" s="12" t="s">
        <v>174</v>
      </c>
      <c r="D139" s="13">
        <v>138</v>
      </c>
      <c r="E139" s="13"/>
      <c r="F139" s="13"/>
      <c r="G139" s="12" t="s">
        <v>99</v>
      </c>
      <c r="H139" s="12">
        <v>138</v>
      </c>
      <c r="I139" s="12" t="s">
        <v>125</v>
      </c>
      <c r="J139" s="12">
        <v>138</v>
      </c>
      <c r="M139" s="12" t="s">
        <v>119</v>
      </c>
      <c r="N139" s="12">
        <v>138</v>
      </c>
      <c r="O139" s="12" t="s">
        <v>45</v>
      </c>
      <c r="P139" s="12">
        <v>138</v>
      </c>
      <c r="S139" s="12" t="s">
        <v>110</v>
      </c>
      <c r="T139" s="12">
        <v>138</v>
      </c>
      <c r="U139" s="12" t="s">
        <v>138</v>
      </c>
      <c r="V139" s="12">
        <v>138</v>
      </c>
      <c r="Y139" s="12" t="s">
        <v>133</v>
      </c>
      <c r="Z139" s="12">
        <v>138</v>
      </c>
      <c r="AA139" s="12" t="s">
        <v>96</v>
      </c>
      <c r="AB139" s="12">
        <v>138</v>
      </c>
      <c r="AD139" s="12" t="s">
        <v>42</v>
      </c>
      <c r="AE139" s="12">
        <v>138</v>
      </c>
      <c r="AN139" s="12" t="s">
        <v>11</v>
      </c>
      <c r="AO139" s="12">
        <v>138</v>
      </c>
      <c r="AQ139" s="12" t="s">
        <v>62</v>
      </c>
      <c r="AR139" s="12">
        <v>138</v>
      </c>
      <c r="AT139" s="12" t="s">
        <v>92</v>
      </c>
      <c r="AU139" s="12">
        <v>138</v>
      </c>
      <c r="AW139" s="12" t="s">
        <v>3</v>
      </c>
      <c r="AX139" s="12">
        <v>138</v>
      </c>
      <c r="BA139" s="12" t="s">
        <v>19</v>
      </c>
      <c r="BB139" s="12">
        <v>138</v>
      </c>
      <c r="BD139" s="12" t="s">
        <v>133</v>
      </c>
      <c r="BE139" s="12">
        <v>138</v>
      </c>
      <c r="BG139" s="12" t="s">
        <v>95</v>
      </c>
      <c r="BH139" s="12">
        <v>138</v>
      </c>
      <c r="BJ139" s="12" t="s">
        <v>114</v>
      </c>
      <c r="BK139" s="12">
        <v>138</v>
      </c>
    </row>
    <row r="140" spans="1:63">
      <c r="A140" s="12" t="s">
        <v>85</v>
      </c>
      <c r="B140" s="13">
        <v>139</v>
      </c>
      <c r="C140" s="12" t="s">
        <v>134</v>
      </c>
      <c r="D140" s="13">
        <v>139</v>
      </c>
      <c r="E140" s="13"/>
      <c r="F140" s="13"/>
      <c r="G140" s="12" t="s">
        <v>116</v>
      </c>
      <c r="H140" s="12">
        <v>139</v>
      </c>
      <c r="I140" s="12" t="s">
        <v>114</v>
      </c>
      <c r="J140" s="12">
        <v>139</v>
      </c>
      <c r="M140" s="12" t="s">
        <v>127</v>
      </c>
      <c r="N140" s="12">
        <v>139</v>
      </c>
      <c r="O140" s="12" t="s">
        <v>157</v>
      </c>
      <c r="P140" s="12">
        <v>139</v>
      </c>
      <c r="S140" s="12" t="s">
        <v>134</v>
      </c>
      <c r="T140" s="12">
        <v>139</v>
      </c>
      <c r="U140" s="12" t="s">
        <v>132</v>
      </c>
      <c r="V140" s="12">
        <v>139</v>
      </c>
      <c r="Y140" s="12" t="s">
        <v>94</v>
      </c>
      <c r="Z140" s="12">
        <v>139</v>
      </c>
      <c r="AA140" s="12" t="s">
        <v>74</v>
      </c>
      <c r="AB140" s="12">
        <v>139</v>
      </c>
      <c r="AD140" s="12" t="s">
        <v>74</v>
      </c>
      <c r="AE140" s="12">
        <v>139</v>
      </c>
      <c r="AN140" s="12" t="s">
        <v>128</v>
      </c>
      <c r="AO140" s="12">
        <v>139</v>
      </c>
      <c r="AQ140" s="12" t="s">
        <v>98</v>
      </c>
      <c r="AR140" s="12">
        <v>139</v>
      </c>
      <c r="AT140" s="12" t="s">
        <v>57</v>
      </c>
      <c r="AU140" s="12">
        <v>139</v>
      </c>
      <c r="AW140" s="12" t="s">
        <v>98</v>
      </c>
      <c r="AX140" s="12">
        <v>139</v>
      </c>
      <c r="BA140" s="12" t="s">
        <v>39</v>
      </c>
      <c r="BB140" s="12">
        <v>139</v>
      </c>
      <c r="BD140" s="12" t="s">
        <v>101</v>
      </c>
      <c r="BE140" s="12">
        <v>139</v>
      </c>
      <c r="BG140" s="12" t="s">
        <v>58</v>
      </c>
      <c r="BH140" s="12">
        <v>139</v>
      </c>
      <c r="BJ140" s="12" t="s">
        <v>101</v>
      </c>
      <c r="BK140" s="12">
        <v>139</v>
      </c>
    </row>
    <row r="141" spans="1:63">
      <c r="A141" s="12" t="s">
        <v>171</v>
      </c>
      <c r="B141" s="13">
        <v>140</v>
      </c>
      <c r="C141" s="12" t="s">
        <v>105</v>
      </c>
      <c r="D141" s="13">
        <v>140</v>
      </c>
      <c r="E141" s="13"/>
      <c r="F141" s="13"/>
      <c r="M141" s="12" t="s">
        <v>154</v>
      </c>
      <c r="N141" s="12">
        <v>140</v>
      </c>
      <c r="O141" s="12" t="s">
        <v>163</v>
      </c>
      <c r="P141" s="12">
        <v>140</v>
      </c>
      <c r="S141" s="12" t="s">
        <v>109</v>
      </c>
      <c r="T141" s="12">
        <v>140</v>
      </c>
      <c r="U141" s="12" t="s">
        <v>108</v>
      </c>
      <c r="V141" s="12">
        <v>140</v>
      </c>
      <c r="Y141" s="12" t="s">
        <v>110</v>
      </c>
      <c r="Z141" s="12">
        <v>140</v>
      </c>
      <c r="AA141" s="12" t="s">
        <v>35</v>
      </c>
      <c r="AB141" s="12">
        <v>140</v>
      </c>
      <c r="AD141" s="12" t="s">
        <v>35</v>
      </c>
      <c r="AE141" s="12">
        <v>140</v>
      </c>
      <c r="AN141" s="12" t="s">
        <v>104</v>
      </c>
      <c r="AO141" s="12">
        <v>140</v>
      </c>
      <c r="AQ141" s="12" t="s">
        <v>85</v>
      </c>
      <c r="AR141" s="12">
        <v>140</v>
      </c>
      <c r="AT141" s="12" t="s">
        <v>118</v>
      </c>
      <c r="AU141" s="12">
        <v>140</v>
      </c>
      <c r="AW141" s="12" t="s">
        <v>88</v>
      </c>
      <c r="AX141" s="12">
        <v>140</v>
      </c>
      <c r="BA141" s="12" t="s">
        <v>63</v>
      </c>
      <c r="BB141" s="12">
        <v>140</v>
      </c>
      <c r="BD141" s="12" t="s">
        <v>98</v>
      </c>
      <c r="BE141" s="12">
        <v>140</v>
      </c>
      <c r="BG141" s="12" t="s">
        <v>126</v>
      </c>
      <c r="BH141" s="12">
        <v>140</v>
      </c>
      <c r="BJ141" s="12" t="s">
        <v>72</v>
      </c>
      <c r="BK141" s="12">
        <v>140</v>
      </c>
    </row>
    <row r="142" spans="1:63">
      <c r="A142" s="12" t="s">
        <v>174</v>
      </c>
      <c r="B142" s="13">
        <v>141</v>
      </c>
      <c r="C142" s="12" t="s">
        <v>98</v>
      </c>
      <c r="D142" s="13">
        <v>141</v>
      </c>
      <c r="E142" s="13"/>
      <c r="F142" s="13"/>
      <c r="M142" s="12" t="s">
        <v>112</v>
      </c>
      <c r="N142" s="12">
        <v>141</v>
      </c>
      <c r="O142" s="12" t="s">
        <v>98</v>
      </c>
      <c r="P142" s="12">
        <v>141</v>
      </c>
      <c r="S142" s="12" t="s">
        <v>30</v>
      </c>
      <c r="T142" s="12">
        <v>141</v>
      </c>
      <c r="U142" s="12" t="s">
        <v>105</v>
      </c>
      <c r="V142" s="12">
        <v>141</v>
      </c>
      <c r="Y142" s="12" t="s">
        <v>15</v>
      </c>
      <c r="Z142" s="12">
        <v>141</v>
      </c>
      <c r="AA142" s="12" t="s">
        <v>18</v>
      </c>
      <c r="AB142" s="12">
        <v>141</v>
      </c>
      <c r="AD142" s="12" t="s">
        <v>18</v>
      </c>
      <c r="AE142" s="12">
        <v>141</v>
      </c>
      <c r="AN142" s="12" t="s">
        <v>44</v>
      </c>
      <c r="AO142" s="12">
        <v>141</v>
      </c>
      <c r="AQ142" s="12" t="s">
        <v>1</v>
      </c>
      <c r="AR142" s="12">
        <v>141</v>
      </c>
      <c r="AT142" s="12" t="s">
        <v>63</v>
      </c>
      <c r="AU142" s="12">
        <v>141</v>
      </c>
      <c r="AW142" s="12" t="s">
        <v>86</v>
      </c>
      <c r="AX142" s="12">
        <v>141</v>
      </c>
      <c r="BA142" s="12" t="s">
        <v>118</v>
      </c>
      <c r="BB142" s="12">
        <v>141</v>
      </c>
      <c r="BD142" s="12" t="s">
        <v>173</v>
      </c>
      <c r="BE142" s="12">
        <v>141</v>
      </c>
      <c r="BG142" s="12" t="s">
        <v>114</v>
      </c>
      <c r="BH142" s="12">
        <v>141</v>
      </c>
      <c r="BJ142" s="12" t="s">
        <v>48</v>
      </c>
      <c r="BK142" s="12">
        <v>141</v>
      </c>
    </row>
    <row r="143" spans="1:63">
      <c r="A143" s="12" t="s">
        <v>78</v>
      </c>
      <c r="B143" s="13">
        <v>142</v>
      </c>
      <c r="C143" s="12" t="s">
        <v>80</v>
      </c>
      <c r="D143" s="13">
        <v>142</v>
      </c>
      <c r="E143" s="13"/>
      <c r="F143" s="13"/>
      <c r="M143" s="12" t="s">
        <v>106</v>
      </c>
      <c r="N143" s="12">
        <v>142</v>
      </c>
      <c r="O143" s="12" t="s">
        <v>102</v>
      </c>
      <c r="P143" s="12">
        <v>142</v>
      </c>
      <c r="S143" s="12" t="s">
        <v>40</v>
      </c>
      <c r="T143" s="12">
        <v>142</v>
      </c>
      <c r="U143" s="12" t="s">
        <v>135</v>
      </c>
      <c r="V143" s="12">
        <v>142</v>
      </c>
      <c r="Y143" s="12" t="s">
        <v>102</v>
      </c>
      <c r="Z143" s="12">
        <v>142</v>
      </c>
      <c r="AA143" s="12" t="s">
        <v>103</v>
      </c>
      <c r="AB143" s="12">
        <v>142</v>
      </c>
      <c r="AD143" s="12" t="s">
        <v>103</v>
      </c>
      <c r="AE143" s="12">
        <v>142</v>
      </c>
      <c r="AN143" s="12" t="s">
        <v>99</v>
      </c>
      <c r="AO143" s="12">
        <v>142</v>
      </c>
      <c r="AQ143" s="12" t="s">
        <v>119</v>
      </c>
      <c r="AR143" s="12">
        <v>142</v>
      </c>
      <c r="AT143" s="12" t="s">
        <v>127</v>
      </c>
      <c r="AU143" s="12">
        <v>142</v>
      </c>
      <c r="AW143" s="12" t="s">
        <v>109</v>
      </c>
      <c r="AX143" s="12">
        <v>142</v>
      </c>
      <c r="BA143" s="12" t="s">
        <v>96</v>
      </c>
      <c r="BB143" s="12">
        <v>142</v>
      </c>
      <c r="BD143" s="12" t="s">
        <v>65</v>
      </c>
      <c r="BE143" s="12">
        <v>142</v>
      </c>
      <c r="BG143" s="12" t="s">
        <v>120</v>
      </c>
      <c r="BH143" s="12">
        <v>142</v>
      </c>
      <c r="BJ143" s="12" t="s">
        <v>111</v>
      </c>
      <c r="BK143" s="12">
        <v>142</v>
      </c>
    </row>
    <row r="144" spans="1:63">
      <c r="A144" s="12" t="s">
        <v>74</v>
      </c>
      <c r="B144" s="13">
        <v>143</v>
      </c>
      <c r="C144" s="12" t="s">
        <v>101</v>
      </c>
      <c r="D144" s="13">
        <v>143</v>
      </c>
      <c r="E144" s="13"/>
      <c r="F144" s="13"/>
      <c r="M144" s="12" t="s">
        <v>134</v>
      </c>
      <c r="N144" s="12">
        <v>143</v>
      </c>
      <c r="O144" s="12" t="s">
        <v>14</v>
      </c>
      <c r="P144" s="12">
        <v>143</v>
      </c>
      <c r="S144" s="12" t="s">
        <v>81</v>
      </c>
      <c r="T144" s="12">
        <v>143</v>
      </c>
      <c r="U144" s="12" t="s">
        <v>98</v>
      </c>
      <c r="V144" s="12">
        <v>143</v>
      </c>
      <c r="Y144" s="12" t="s">
        <v>38</v>
      </c>
      <c r="Z144" s="12">
        <v>143</v>
      </c>
      <c r="AA144" s="12" t="s">
        <v>80</v>
      </c>
      <c r="AB144" s="12">
        <v>143</v>
      </c>
      <c r="AD144" s="12" t="s">
        <v>80</v>
      </c>
      <c r="AE144" s="12">
        <v>143</v>
      </c>
      <c r="AN144" s="12" t="s">
        <v>107</v>
      </c>
      <c r="AO144" s="12">
        <v>143</v>
      </c>
      <c r="AQ144" s="12" t="s">
        <v>122</v>
      </c>
      <c r="AR144" s="12">
        <v>143</v>
      </c>
      <c r="AT144" s="12" t="s">
        <v>56</v>
      </c>
      <c r="AU144" s="12">
        <v>143</v>
      </c>
      <c r="AW144" s="12" t="s">
        <v>63</v>
      </c>
      <c r="AX144" s="12">
        <v>143</v>
      </c>
      <c r="BA144" s="12" t="s">
        <v>27</v>
      </c>
      <c r="BB144" s="12">
        <v>143</v>
      </c>
      <c r="BD144" s="12" t="s">
        <v>103</v>
      </c>
      <c r="BE144" s="12">
        <v>143</v>
      </c>
      <c r="BG144" s="12" t="s">
        <v>48</v>
      </c>
      <c r="BH144" s="12">
        <v>143</v>
      </c>
      <c r="BJ144" s="12" t="s">
        <v>124</v>
      </c>
      <c r="BK144" s="12">
        <v>143</v>
      </c>
    </row>
    <row r="145" spans="1:63">
      <c r="A145" s="12" t="s">
        <v>138</v>
      </c>
      <c r="B145" s="13">
        <v>144</v>
      </c>
      <c r="C145" s="12" t="s">
        <v>118</v>
      </c>
      <c r="D145" s="13">
        <v>144</v>
      </c>
      <c r="E145" s="13"/>
      <c r="F145" s="13"/>
      <c r="M145" s="12" t="s">
        <v>133</v>
      </c>
      <c r="N145" s="12">
        <v>144</v>
      </c>
      <c r="O145" s="12" t="s">
        <v>118</v>
      </c>
      <c r="P145" s="12">
        <v>144</v>
      </c>
      <c r="S145" s="12" t="s">
        <v>133</v>
      </c>
      <c r="T145" s="12">
        <v>144</v>
      </c>
      <c r="U145" s="12" t="s">
        <v>60</v>
      </c>
      <c r="V145" s="12">
        <v>144</v>
      </c>
      <c r="Y145" s="12" t="s">
        <v>75</v>
      </c>
      <c r="Z145" s="12">
        <v>144</v>
      </c>
      <c r="AA145" s="12" t="s">
        <v>46</v>
      </c>
      <c r="AB145" s="12">
        <v>144</v>
      </c>
      <c r="AD145" s="12" t="s">
        <v>46</v>
      </c>
      <c r="AE145" s="12">
        <v>144</v>
      </c>
      <c r="AN145" s="12" t="s">
        <v>117</v>
      </c>
      <c r="AO145" s="12">
        <v>144</v>
      </c>
      <c r="AQ145" s="12" t="s">
        <v>117</v>
      </c>
      <c r="AR145" s="12">
        <v>144</v>
      </c>
      <c r="AT145" s="12" t="s">
        <v>128</v>
      </c>
      <c r="AU145" s="12">
        <v>144</v>
      </c>
      <c r="AW145" s="12" t="s">
        <v>118</v>
      </c>
      <c r="AX145" s="12">
        <v>144</v>
      </c>
      <c r="BA145" s="12" t="s">
        <v>129</v>
      </c>
      <c r="BB145" s="12">
        <v>144</v>
      </c>
      <c r="BD145" s="12" t="s">
        <v>118</v>
      </c>
      <c r="BE145" s="12">
        <v>144</v>
      </c>
      <c r="BG145" s="12" t="s">
        <v>5</v>
      </c>
      <c r="BH145" s="12">
        <v>144</v>
      </c>
      <c r="BJ145" s="12" t="s">
        <v>80</v>
      </c>
      <c r="BK145" s="12">
        <v>144</v>
      </c>
    </row>
    <row r="146" spans="1:63">
      <c r="A146" s="12" t="s">
        <v>33</v>
      </c>
      <c r="B146" s="13">
        <v>145</v>
      </c>
      <c r="C146" s="12" t="s">
        <v>100</v>
      </c>
      <c r="D146" s="13">
        <v>145</v>
      </c>
      <c r="E146" s="13"/>
      <c r="F146" s="13"/>
      <c r="M146" s="12" t="s">
        <v>87</v>
      </c>
      <c r="N146" s="12">
        <v>145</v>
      </c>
      <c r="O146" s="12" t="s">
        <v>132</v>
      </c>
      <c r="P146" s="12">
        <v>145</v>
      </c>
      <c r="S146" s="12" t="s">
        <v>60</v>
      </c>
      <c r="T146" s="12">
        <v>145</v>
      </c>
      <c r="U146" s="12" t="s">
        <v>118</v>
      </c>
      <c r="V146" s="12">
        <v>145</v>
      </c>
      <c r="AN146" s="12" t="s">
        <v>85</v>
      </c>
      <c r="AO146" s="12">
        <v>145</v>
      </c>
      <c r="AQ146" s="12" t="s">
        <v>82</v>
      </c>
      <c r="AR146" s="12">
        <v>145</v>
      </c>
      <c r="AT146" s="12" t="s">
        <v>39</v>
      </c>
      <c r="AU146" s="12">
        <v>145</v>
      </c>
      <c r="AW146" s="12" t="s">
        <v>113</v>
      </c>
      <c r="AX146" s="12">
        <v>145</v>
      </c>
      <c r="BA146" s="12" t="s">
        <v>38</v>
      </c>
      <c r="BB146" s="12">
        <v>145</v>
      </c>
      <c r="BD146" s="12" t="s">
        <v>3</v>
      </c>
      <c r="BE146" s="12">
        <v>145</v>
      </c>
      <c r="BG146" s="12" t="s">
        <v>81</v>
      </c>
      <c r="BH146" s="12">
        <v>145</v>
      </c>
      <c r="BJ146" s="12" t="s">
        <v>56</v>
      </c>
      <c r="BK146" s="12">
        <v>145</v>
      </c>
    </row>
    <row r="147" spans="1:63">
      <c r="A147" s="12" t="s">
        <v>8</v>
      </c>
      <c r="B147" s="13">
        <v>146</v>
      </c>
      <c r="C147" s="12" t="s">
        <v>18</v>
      </c>
      <c r="D147" s="13">
        <v>146</v>
      </c>
      <c r="E147" s="13"/>
      <c r="F147" s="13"/>
      <c r="M147" s="12" t="s">
        <v>59</v>
      </c>
      <c r="N147" s="12">
        <v>146</v>
      </c>
      <c r="O147" s="12" t="s">
        <v>65</v>
      </c>
      <c r="P147" s="12">
        <v>146</v>
      </c>
      <c r="S147" s="12" t="s">
        <v>99</v>
      </c>
      <c r="T147" s="12">
        <v>146</v>
      </c>
      <c r="U147" s="12" t="s">
        <v>38</v>
      </c>
      <c r="V147" s="12">
        <v>146</v>
      </c>
      <c r="AN147" s="12" t="s">
        <v>135</v>
      </c>
      <c r="AO147" s="12">
        <v>146</v>
      </c>
      <c r="AQ147" s="12" t="s">
        <v>131</v>
      </c>
      <c r="AR147" s="12">
        <v>146</v>
      </c>
      <c r="AT147" s="12" t="s">
        <v>131</v>
      </c>
      <c r="AU147" s="12">
        <v>146</v>
      </c>
      <c r="AW147" s="12" t="s">
        <v>80</v>
      </c>
      <c r="AX147" s="12">
        <v>146</v>
      </c>
      <c r="BA147" s="12" t="s">
        <v>127</v>
      </c>
      <c r="BB147" s="12">
        <v>146</v>
      </c>
      <c r="BD147" s="12" t="s">
        <v>56</v>
      </c>
      <c r="BE147" s="12">
        <v>146</v>
      </c>
      <c r="BG147" s="12" t="s">
        <v>136</v>
      </c>
      <c r="BH147" s="12">
        <v>146</v>
      </c>
      <c r="BJ147" s="12" t="s">
        <v>120</v>
      </c>
      <c r="BK147" s="12">
        <v>146</v>
      </c>
    </row>
    <row r="148" spans="1:63">
      <c r="A148" s="12" t="s">
        <v>14</v>
      </c>
      <c r="B148" s="13">
        <v>147</v>
      </c>
      <c r="C148" s="12" t="s">
        <v>130</v>
      </c>
      <c r="D148" s="13">
        <v>147</v>
      </c>
      <c r="E148" s="13"/>
      <c r="F148" s="13"/>
      <c r="M148" s="12" t="s">
        <v>56</v>
      </c>
      <c r="N148" s="12">
        <v>147</v>
      </c>
      <c r="O148" s="12" t="s">
        <v>80</v>
      </c>
      <c r="P148" s="12">
        <v>147</v>
      </c>
      <c r="S148" s="12" t="s">
        <v>88</v>
      </c>
      <c r="T148" s="12">
        <v>147</v>
      </c>
      <c r="U148" s="12" t="s">
        <v>42</v>
      </c>
      <c r="V148" s="12">
        <v>147</v>
      </c>
      <c r="AN148" s="12" t="s">
        <v>17</v>
      </c>
      <c r="AO148" s="12">
        <v>147</v>
      </c>
      <c r="AQ148" s="12" t="s">
        <v>104</v>
      </c>
      <c r="AR148" s="12">
        <v>147</v>
      </c>
      <c r="AT148" s="12" t="s">
        <v>135</v>
      </c>
      <c r="AU148" s="12">
        <v>147</v>
      </c>
      <c r="AW148" s="12" t="s">
        <v>131</v>
      </c>
      <c r="AX148" s="12">
        <v>147</v>
      </c>
      <c r="BA148" s="12" t="s">
        <v>95</v>
      </c>
      <c r="BB148" s="12">
        <v>147</v>
      </c>
      <c r="BD148" s="12" t="s">
        <v>119</v>
      </c>
      <c r="BE148" s="12">
        <v>147</v>
      </c>
      <c r="BG148" s="12" t="s">
        <v>56</v>
      </c>
      <c r="BH148" s="12">
        <v>147</v>
      </c>
      <c r="BJ148" s="12" t="s">
        <v>45</v>
      </c>
      <c r="BK148" s="12">
        <v>147</v>
      </c>
    </row>
    <row r="149" spans="1:63">
      <c r="A149" s="12" t="s">
        <v>3</v>
      </c>
      <c r="B149" s="13">
        <v>148</v>
      </c>
      <c r="C149" s="12" t="s">
        <v>7</v>
      </c>
      <c r="D149" s="13">
        <v>148</v>
      </c>
      <c r="E149" s="13"/>
      <c r="F149" s="13"/>
      <c r="M149" s="12" t="s">
        <v>131</v>
      </c>
      <c r="N149" s="12">
        <v>148</v>
      </c>
      <c r="O149" s="12" t="s">
        <v>99</v>
      </c>
      <c r="P149" s="12">
        <v>148</v>
      </c>
      <c r="S149" s="12" t="s">
        <v>138</v>
      </c>
      <c r="T149" s="12">
        <v>148</v>
      </c>
      <c r="U149" s="12" t="s">
        <v>101</v>
      </c>
      <c r="V149" s="12">
        <v>148</v>
      </c>
      <c r="AN149" s="12" t="s">
        <v>97</v>
      </c>
      <c r="AO149" s="12">
        <v>148</v>
      </c>
      <c r="AQ149" s="12" t="s">
        <v>116</v>
      </c>
      <c r="AR149" s="12">
        <v>148</v>
      </c>
      <c r="AT149" s="12" t="s">
        <v>94</v>
      </c>
      <c r="AU149" s="12">
        <v>148</v>
      </c>
      <c r="AW149" s="12" t="s">
        <v>89</v>
      </c>
      <c r="AX149" s="12">
        <v>148</v>
      </c>
      <c r="BA149" s="12" t="s">
        <v>100</v>
      </c>
      <c r="BB149" s="12">
        <v>148</v>
      </c>
      <c r="BD149" s="12" t="s">
        <v>45</v>
      </c>
      <c r="BE149" s="12">
        <v>148</v>
      </c>
    </row>
    <row r="150" spans="1:63">
      <c r="A150" s="12" t="s">
        <v>121</v>
      </c>
      <c r="B150" s="13">
        <v>149</v>
      </c>
      <c r="C150" s="12" t="s">
        <v>6</v>
      </c>
      <c r="D150" s="13">
        <v>149</v>
      </c>
      <c r="E150" s="13"/>
      <c r="F150" s="13"/>
      <c r="M150" s="12" t="s">
        <v>99</v>
      </c>
      <c r="N150" s="12">
        <v>149</v>
      </c>
      <c r="O150" s="12" t="s">
        <v>105</v>
      </c>
      <c r="P150" s="12">
        <v>149</v>
      </c>
      <c r="AN150" s="12" t="s">
        <v>30</v>
      </c>
      <c r="AO150" s="12">
        <v>149</v>
      </c>
      <c r="AQ150" s="12" t="s">
        <v>102</v>
      </c>
      <c r="AR150" s="12">
        <v>149</v>
      </c>
      <c r="AT150" s="12" t="s">
        <v>50</v>
      </c>
      <c r="AU150" s="12">
        <v>149</v>
      </c>
      <c r="AW150" s="12" t="s">
        <v>50</v>
      </c>
      <c r="AX150" s="12">
        <v>149</v>
      </c>
      <c r="BA150" s="12" t="s">
        <v>120</v>
      </c>
      <c r="BB150" s="12">
        <v>149</v>
      </c>
      <c r="BD150" s="12" t="s">
        <v>80</v>
      </c>
      <c r="BE150" s="12">
        <v>149</v>
      </c>
    </row>
    <row r="151" spans="1:63">
      <c r="A151" s="12" t="s">
        <v>40</v>
      </c>
      <c r="B151" s="13">
        <v>150</v>
      </c>
      <c r="C151" s="12" t="s">
        <v>65</v>
      </c>
      <c r="D151" s="13">
        <v>150</v>
      </c>
      <c r="E151" s="13"/>
      <c r="F151" s="13"/>
      <c r="M151" s="12" t="s">
        <v>2</v>
      </c>
      <c r="N151" s="12">
        <v>150</v>
      </c>
      <c r="O151" s="12" t="s">
        <v>103</v>
      </c>
      <c r="P151" s="12">
        <v>150</v>
      </c>
      <c r="AN151" s="12" t="s">
        <v>19</v>
      </c>
      <c r="AO151" s="12">
        <v>150</v>
      </c>
      <c r="AQ151" s="12" t="s">
        <v>42</v>
      </c>
      <c r="AR151" s="12">
        <v>150</v>
      </c>
      <c r="BA151" s="12" t="s">
        <v>126</v>
      </c>
      <c r="BB151" s="12">
        <v>150</v>
      </c>
      <c r="BD151" s="12" t="s">
        <v>120</v>
      </c>
      <c r="BE151" s="12">
        <v>150</v>
      </c>
    </row>
    <row r="152" spans="1:63">
      <c r="A152" s="12" t="s">
        <v>99</v>
      </c>
      <c r="B152" s="13">
        <v>151</v>
      </c>
      <c r="C152" s="12" t="s">
        <v>138</v>
      </c>
      <c r="D152" s="13">
        <v>151</v>
      </c>
      <c r="E152" s="13"/>
      <c r="F152" s="13"/>
      <c r="M152" s="12" t="s">
        <v>128</v>
      </c>
      <c r="N152" s="12">
        <v>151</v>
      </c>
      <c r="O152" s="12" t="s">
        <v>56</v>
      </c>
      <c r="P152" s="12">
        <v>151</v>
      </c>
      <c r="BA152" s="12" t="s">
        <v>56</v>
      </c>
      <c r="BB152" s="12">
        <v>151</v>
      </c>
      <c r="BD152" s="12" t="s">
        <v>50</v>
      </c>
      <c r="BE152" s="12">
        <v>151</v>
      </c>
    </row>
    <row r="154" spans="1:63">
      <c r="A154" s="14"/>
    </row>
    <row r="155" spans="1:63">
      <c r="A155" s="14"/>
      <c r="AD155" s="15"/>
    </row>
    <row r="156" spans="1:63" s="15" customFormat="1">
      <c r="A156" s="14"/>
      <c r="B156" s="12"/>
      <c r="H156" s="12"/>
      <c r="N156" s="12"/>
      <c r="T156" s="12"/>
      <c r="Z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</row>
    <row r="157" spans="1:63">
      <c r="A157" s="14"/>
      <c r="G157" s="15"/>
      <c r="H157" s="15"/>
      <c r="M157" s="15"/>
      <c r="N157" s="15"/>
      <c r="S157" s="15"/>
      <c r="T157" s="15"/>
      <c r="Y157" s="15"/>
      <c r="Z157" s="15"/>
    </row>
    <row r="158" spans="1:63">
      <c r="A158" s="14"/>
    </row>
    <row r="161" spans="1:2">
      <c r="A161" s="14"/>
    </row>
    <row r="162" spans="1:2">
      <c r="A162" s="14"/>
      <c r="B162" s="15"/>
    </row>
  </sheetData>
  <sheetProtection password="AB26" sheet="1" objects="1" scenarios="1"/>
  <sortState ref="G2:I165">
    <sortCondition descending="1" ref="I2:I16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95"/>
  <sheetViews>
    <sheetView topLeftCell="A91" workbookViewId="0">
      <selection activeCell="B213" sqref="B213"/>
    </sheetView>
  </sheetViews>
  <sheetFormatPr defaultRowHeight="15"/>
  <cols>
    <col min="2" max="2" width="71.5703125" bestFit="1" customWidth="1"/>
  </cols>
  <sheetData>
    <row r="1" spans="1:2">
      <c r="A1" s="4" t="s">
        <v>206</v>
      </c>
      <c r="B1" s="4" t="s">
        <v>207</v>
      </c>
    </row>
    <row r="2" spans="1:2">
      <c r="A2" s="4" t="s">
        <v>106</v>
      </c>
      <c r="B2" s="4" t="s">
        <v>208</v>
      </c>
    </row>
    <row r="3" spans="1:2">
      <c r="A3" s="4" t="s">
        <v>42</v>
      </c>
      <c r="B3" s="4" t="s">
        <v>209</v>
      </c>
    </row>
    <row r="4" spans="1:2">
      <c r="A4" s="4" t="s">
        <v>62</v>
      </c>
      <c r="B4" s="4" t="s">
        <v>210</v>
      </c>
    </row>
    <row r="5" spans="1:2">
      <c r="A5" s="4" t="s">
        <v>211</v>
      </c>
      <c r="B5" s="4" t="s">
        <v>212</v>
      </c>
    </row>
    <row r="6" spans="1:2">
      <c r="A6" s="4" t="s">
        <v>65</v>
      </c>
      <c r="B6" s="4" t="s">
        <v>213</v>
      </c>
    </row>
    <row r="7" spans="1:2">
      <c r="A7" s="4" t="s">
        <v>214</v>
      </c>
      <c r="B7" s="4" t="s">
        <v>215</v>
      </c>
    </row>
    <row r="8" spans="1:2">
      <c r="A8" s="4" t="s">
        <v>24</v>
      </c>
      <c r="B8" s="4" t="s">
        <v>216</v>
      </c>
    </row>
    <row r="9" spans="1:2">
      <c r="A9" s="4" t="s">
        <v>107</v>
      </c>
      <c r="B9" s="4" t="s">
        <v>217</v>
      </c>
    </row>
    <row r="10" spans="1:2">
      <c r="A10" s="4" t="s">
        <v>218</v>
      </c>
      <c r="B10" s="4" t="s">
        <v>219</v>
      </c>
    </row>
    <row r="11" spans="1:2">
      <c r="A11" s="4" t="s">
        <v>220</v>
      </c>
      <c r="B11" s="4" t="s">
        <v>221</v>
      </c>
    </row>
    <row r="12" spans="1:2">
      <c r="A12" s="4" t="s">
        <v>12</v>
      </c>
      <c r="B12" s="4" t="s">
        <v>222</v>
      </c>
    </row>
    <row r="13" spans="1:2">
      <c r="A13" s="4" t="s">
        <v>125</v>
      </c>
      <c r="B13" s="4" t="s">
        <v>223</v>
      </c>
    </row>
    <row r="14" spans="1:2">
      <c r="A14" s="4" t="s">
        <v>126</v>
      </c>
      <c r="B14" s="4" t="s">
        <v>224</v>
      </c>
    </row>
    <row r="15" spans="1:2">
      <c r="A15" s="4" t="s">
        <v>98</v>
      </c>
      <c r="B15" s="4" t="s">
        <v>225</v>
      </c>
    </row>
    <row r="16" spans="1:2">
      <c r="A16" s="4" t="s">
        <v>226</v>
      </c>
      <c r="B16" s="4" t="s">
        <v>227</v>
      </c>
    </row>
    <row r="17" spans="1:2">
      <c r="A17" s="4" t="s">
        <v>128</v>
      </c>
      <c r="B17" s="4" t="s">
        <v>228</v>
      </c>
    </row>
    <row r="18" spans="1:2">
      <c r="A18" s="4" t="s">
        <v>229</v>
      </c>
      <c r="B18" s="4" t="s">
        <v>230</v>
      </c>
    </row>
    <row r="19" spans="1:2">
      <c r="A19" s="4" t="s">
        <v>231</v>
      </c>
      <c r="B19" s="4" t="s">
        <v>232</v>
      </c>
    </row>
    <row r="20" spans="1:2">
      <c r="A20" s="4" t="s">
        <v>233</v>
      </c>
      <c r="B20" s="4" t="s">
        <v>234</v>
      </c>
    </row>
    <row r="21" spans="1:2">
      <c r="A21" s="4" t="s">
        <v>16</v>
      </c>
      <c r="B21" s="4" t="s">
        <v>235</v>
      </c>
    </row>
    <row r="22" spans="1:2">
      <c r="A22" s="4" t="s">
        <v>236</v>
      </c>
      <c r="B22" s="4" t="s">
        <v>237</v>
      </c>
    </row>
    <row r="23" spans="1:2">
      <c r="A23" s="4" t="s">
        <v>26</v>
      </c>
      <c r="B23" s="4" t="s">
        <v>238</v>
      </c>
    </row>
    <row r="24" spans="1:2">
      <c r="A24" s="4" t="s">
        <v>239</v>
      </c>
      <c r="B24" s="4" t="s">
        <v>240</v>
      </c>
    </row>
    <row r="25" spans="1:2">
      <c r="A25" s="4" t="s">
        <v>61</v>
      </c>
      <c r="B25" s="4" t="s">
        <v>241</v>
      </c>
    </row>
    <row r="26" spans="1:2">
      <c r="A26" s="4" t="s">
        <v>136</v>
      </c>
      <c r="B26" s="4" t="s">
        <v>242</v>
      </c>
    </row>
    <row r="27" spans="1:2">
      <c r="A27" s="4" t="s">
        <v>243</v>
      </c>
      <c r="B27" s="4" t="s">
        <v>244</v>
      </c>
    </row>
    <row r="28" spans="1:2">
      <c r="A28" s="4" t="s">
        <v>245</v>
      </c>
      <c r="B28" s="4" t="s">
        <v>246</v>
      </c>
    </row>
    <row r="29" spans="1:2">
      <c r="A29" s="4" t="s">
        <v>173</v>
      </c>
      <c r="B29" s="4" t="s">
        <v>247</v>
      </c>
    </row>
    <row r="30" spans="1:2">
      <c r="A30" s="4" t="s">
        <v>157</v>
      </c>
      <c r="B30" s="4" t="s">
        <v>248</v>
      </c>
    </row>
    <row r="31" spans="1:2">
      <c r="A31" s="4" t="s">
        <v>120</v>
      </c>
      <c r="B31" s="4" t="s">
        <v>249</v>
      </c>
    </row>
    <row r="32" spans="1:2">
      <c r="A32" s="4" t="s">
        <v>11</v>
      </c>
      <c r="B32" s="4" t="s">
        <v>250</v>
      </c>
    </row>
    <row r="33" spans="1:2">
      <c r="A33" s="4" t="s">
        <v>174</v>
      </c>
      <c r="B33" s="4" t="s">
        <v>949</v>
      </c>
    </row>
    <row r="34" spans="1:2">
      <c r="A34" s="4" t="s">
        <v>158</v>
      </c>
      <c r="B34" s="4" t="s">
        <v>251</v>
      </c>
    </row>
    <row r="35" spans="1:2">
      <c r="A35" s="4" t="s">
        <v>252</v>
      </c>
      <c r="B35" s="4" t="s">
        <v>253</v>
      </c>
    </row>
    <row r="36" spans="1:2">
      <c r="A36" s="4" t="s">
        <v>137</v>
      </c>
      <c r="B36" s="4" t="s">
        <v>254</v>
      </c>
    </row>
    <row r="37" spans="1:2">
      <c r="A37" s="4" t="s">
        <v>51</v>
      </c>
      <c r="B37" s="4" t="s">
        <v>255</v>
      </c>
    </row>
    <row r="38" spans="1:2">
      <c r="A38" s="4" t="s">
        <v>39</v>
      </c>
      <c r="B38" s="4" t="s">
        <v>256</v>
      </c>
    </row>
    <row r="39" spans="1:2">
      <c r="A39" s="4" t="s">
        <v>72</v>
      </c>
      <c r="B39" s="4" t="s">
        <v>257</v>
      </c>
    </row>
    <row r="40" spans="1:2">
      <c r="A40" s="4" t="s">
        <v>258</v>
      </c>
      <c r="B40" s="4" t="s">
        <v>259</v>
      </c>
    </row>
    <row r="41" spans="1:2">
      <c r="A41" s="4" t="s">
        <v>260</v>
      </c>
      <c r="B41" s="4" t="s">
        <v>261</v>
      </c>
    </row>
    <row r="42" spans="1:2">
      <c r="A42" s="4" t="s">
        <v>54</v>
      </c>
      <c r="B42" s="4" t="s">
        <v>262</v>
      </c>
    </row>
    <row r="43" spans="1:2">
      <c r="A43" s="4" t="s">
        <v>263</v>
      </c>
      <c r="B43" s="4" t="s">
        <v>264</v>
      </c>
    </row>
    <row r="44" spans="1:2">
      <c r="A44" s="4" t="s">
        <v>8</v>
      </c>
      <c r="B44" s="4" t="s">
        <v>265</v>
      </c>
    </row>
    <row r="45" spans="1:2">
      <c r="A45" s="4" t="s">
        <v>40</v>
      </c>
      <c r="B45" s="4" t="s">
        <v>950</v>
      </c>
    </row>
    <row r="46" spans="1:2">
      <c r="A46" s="4" t="s">
        <v>94</v>
      </c>
      <c r="B46" s="4" t="s">
        <v>266</v>
      </c>
    </row>
    <row r="47" spans="1:2">
      <c r="A47" s="4" t="s">
        <v>267</v>
      </c>
      <c r="B47" s="4" t="s">
        <v>268</v>
      </c>
    </row>
    <row r="48" spans="1:2">
      <c r="A48" s="4" t="s">
        <v>114</v>
      </c>
      <c r="B48" s="4" t="s">
        <v>269</v>
      </c>
    </row>
    <row r="49" spans="1:2">
      <c r="A49" s="4" t="s">
        <v>270</v>
      </c>
      <c r="B49" s="4" t="s">
        <v>271</v>
      </c>
    </row>
    <row r="50" spans="1:2">
      <c r="A50" s="4" t="s">
        <v>272</v>
      </c>
      <c r="B50" s="4" t="s">
        <v>273</v>
      </c>
    </row>
    <row r="51" spans="1:2">
      <c r="A51" s="4" t="s">
        <v>274</v>
      </c>
      <c r="B51" s="4" t="s">
        <v>275</v>
      </c>
    </row>
    <row r="52" spans="1:2">
      <c r="A52" s="4" t="s">
        <v>276</v>
      </c>
      <c r="B52" s="4" t="s">
        <v>277</v>
      </c>
    </row>
    <row r="53" spans="1:2">
      <c r="A53" s="4" t="s">
        <v>278</v>
      </c>
      <c r="B53" s="4" t="s">
        <v>279</v>
      </c>
    </row>
    <row r="54" spans="1:2">
      <c r="A54" s="4" t="s">
        <v>280</v>
      </c>
      <c r="B54" s="4" t="s">
        <v>281</v>
      </c>
    </row>
    <row r="55" spans="1:2">
      <c r="A55" s="4" t="s">
        <v>282</v>
      </c>
      <c r="B55" s="4" t="s">
        <v>283</v>
      </c>
    </row>
    <row r="56" spans="1:2">
      <c r="A56" s="4" t="s">
        <v>78</v>
      </c>
      <c r="B56" s="4" t="s">
        <v>284</v>
      </c>
    </row>
    <row r="57" spans="1:2">
      <c r="A57" s="4" t="s">
        <v>285</v>
      </c>
      <c r="B57" s="4" t="s">
        <v>286</v>
      </c>
    </row>
    <row r="58" spans="1:2">
      <c r="A58" s="4" t="s">
        <v>287</v>
      </c>
      <c r="B58" s="4" t="s">
        <v>288</v>
      </c>
    </row>
    <row r="59" spans="1:2">
      <c r="A59" s="4" t="s">
        <v>70</v>
      </c>
      <c r="B59" s="4" t="s">
        <v>289</v>
      </c>
    </row>
    <row r="60" spans="1:2">
      <c r="A60" s="4" t="s">
        <v>290</v>
      </c>
      <c r="B60" s="4" t="s">
        <v>291</v>
      </c>
    </row>
    <row r="61" spans="1:2">
      <c r="A61" s="4" t="s">
        <v>85</v>
      </c>
      <c r="B61" s="4" t="s">
        <v>292</v>
      </c>
    </row>
    <row r="62" spans="1:2">
      <c r="A62" s="4" t="s">
        <v>293</v>
      </c>
      <c r="B62" s="4" t="s">
        <v>294</v>
      </c>
    </row>
    <row r="63" spans="1:2">
      <c r="A63" s="4" t="s">
        <v>32</v>
      </c>
      <c r="B63" s="4" t="s">
        <v>295</v>
      </c>
    </row>
    <row r="64" spans="1:2">
      <c r="A64" s="4" t="s">
        <v>296</v>
      </c>
      <c r="B64" s="4" t="s">
        <v>297</v>
      </c>
    </row>
    <row r="65" spans="1:2">
      <c r="A65" s="4" t="s">
        <v>298</v>
      </c>
      <c r="B65" s="4" t="s">
        <v>299</v>
      </c>
    </row>
    <row r="66" spans="1:2">
      <c r="A66" s="4" t="s">
        <v>300</v>
      </c>
      <c r="B66" s="4" t="s">
        <v>301</v>
      </c>
    </row>
    <row r="67" spans="1:2">
      <c r="A67" s="4" t="s">
        <v>17</v>
      </c>
      <c r="B67" s="4" t="s">
        <v>302</v>
      </c>
    </row>
    <row r="68" spans="1:2">
      <c r="A68" s="4" t="s">
        <v>155</v>
      </c>
      <c r="B68" s="4" t="s">
        <v>303</v>
      </c>
    </row>
    <row r="69" spans="1:2">
      <c r="A69" s="4" t="s">
        <v>304</v>
      </c>
      <c r="B69" s="4" t="s">
        <v>305</v>
      </c>
    </row>
    <row r="70" spans="1:2">
      <c r="A70" s="4" t="s">
        <v>306</v>
      </c>
      <c r="B70" s="4" t="s">
        <v>307</v>
      </c>
    </row>
    <row r="71" spans="1:2">
      <c r="A71" s="4" t="s">
        <v>308</v>
      </c>
      <c r="B71" s="4" t="s">
        <v>309</v>
      </c>
    </row>
    <row r="72" spans="1:2">
      <c r="A72" s="4" t="s">
        <v>310</v>
      </c>
      <c r="B72" s="4" t="s">
        <v>311</v>
      </c>
    </row>
    <row r="73" spans="1:2">
      <c r="A73" s="4" t="s">
        <v>109</v>
      </c>
      <c r="B73" s="4" t="s">
        <v>312</v>
      </c>
    </row>
    <row r="74" spans="1:2">
      <c r="A74" s="4" t="s">
        <v>116</v>
      </c>
      <c r="B74" s="4" t="s">
        <v>313</v>
      </c>
    </row>
    <row r="75" spans="1:2">
      <c r="A75" s="4" t="s">
        <v>314</v>
      </c>
      <c r="B75" s="4" t="s">
        <v>315</v>
      </c>
    </row>
    <row r="76" spans="1:2">
      <c r="A76" s="4" t="s">
        <v>316</v>
      </c>
      <c r="B76" s="4" t="s">
        <v>317</v>
      </c>
    </row>
    <row r="77" spans="1:2">
      <c r="A77" s="4" t="s">
        <v>318</v>
      </c>
      <c r="B77" s="4" t="s">
        <v>319</v>
      </c>
    </row>
    <row r="78" spans="1:2">
      <c r="A78" s="4" t="s">
        <v>320</v>
      </c>
      <c r="B78" s="4" t="s">
        <v>321</v>
      </c>
    </row>
    <row r="79" spans="1:2">
      <c r="A79" s="4" t="s">
        <v>322</v>
      </c>
      <c r="B79" s="4" t="s">
        <v>323</v>
      </c>
    </row>
    <row r="80" spans="1:2">
      <c r="A80" s="4" t="s">
        <v>324</v>
      </c>
      <c r="B80" s="4" t="s">
        <v>325</v>
      </c>
    </row>
    <row r="81" spans="1:2">
      <c r="A81" s="4" t="s">
        <v>326</v>
      </c>
      <c r="B81" s="4" t="s">
        <v>327</v>
      </c>
    </row>
    <row r="82" spans="1:2">
      <c r="A82" s="4" t="s">
        <v>328</v>
      </c>
      <c r="B82" s="4" t="s">
        <v>329</v>
      </c>
    </row>
    <row r="83" spans="1:2">
      <c r="A83" s="4" t="s">
        <v>28</v>
      </c>
      <c r="B83" s="4" t="s">
        <v>330</v>
      </c>
    </row>
    <row r="84" spans="1:2">
      <c r="A84" s="4" t="s">
        <v>331</v>
      </c>
      <c r="B84" s="4" t="s">
        <v>332</v>
      </c>
    </row>
    <row r="85" spans="1:2">
      <c r="A85" s="4" t="s">
        <v>333</v>
      </c>
      <c r="B85" s="4" t="s">
        <v>951</v>
      </c>
    </row>
    <row r="86" spans="1:2">
      <c r="A86" s="4" t="s">
        <v>334</v>
      </c>
      <c r="B86" s="4" t="s">
        <v>335</v>
      </c>
    </row>
    <row r="87" spans="1:2">
      <c r="A87" s="4" t="s">
        <v>89</v>
      </c>
      <c r="B87" s="4" t="s">
        <v>336</v>
      </c>
    </row>
    <row r="88" spans="1:2">
      <c r="A88" s="4" t="s">
        <v>337</v>
      </c>
      <c r="B88" s="4" t="s">
        <v>338</v>
      </c>
    </row>
    <row r="89" spans="1:2">
      <c r="A89" s="4" t="s">
        <v>339</v>
      </c>
      <c r="B89" s="4" t="s">
        <v>952</v>
      </c>
    </row>
    <row r="90" spans="1:2">
      <c r="A90" s="4" t="s">
        <v>340</v>
      </c>
      <c r="B90" s="4" t="s">
        <v>953</v>
      </c>
    </row>
    <row r="91" spans="1:2">
      <c r="A91" s="4" t="s">
        <v>171</v>
      </c>
      <c r="B91" s="4" t="s">
        <v>341</v>
      </c>
    </row>
    <row r="92" spans="1:2">
      <c r="A92" s="4" t="s">
        <v>342</v>
      </c>
      <c r="B92" s="4" t="s">
        <v>343</v>
      </c>
    </row>
    <row r="93" spans="1:2">
      <c r="A93" s="4" t="s">
        <v>344</v>
      </c>
      <c r="B93" s="4" t="s">
        <v>345</v>
      </c>
    </row>
    <row r="94" spans="1:2">
      <c r="A94" s="4" t="s">
        <v>346</v>
      </c>
      <c r="B94" s="4" t="s">
        <v>347</v>
      </c>
    </row>
    <row r="95" spans="1:2">
      <c r="A95" s="4" t="s">
        <v>348</v>
      </c>
      <c r="B95" s="4" t="s">
        <v>349</v>
      </c>
    </row>
    <row r="96" spans="1:2">
      <c r="A96" s="4" t="s">
        <v>350</v>
      </c>
      <c r="B96" s="4" t="s">
        <v>351</v>
      </c>
    </row>
    <row r="97" spans="1:2">
      <c r="A97" s="4" t="s">
        <v>162</v>
      </c>
      <c r="B97" s="4" t="s">
        <v>352</v>
      </c>
    </row>
    <row r="98" spans="1:2">
      <c r="A98" s="4" t="s">
        <v>353</v>
      </c>
      <c r="B98" s="4" t="s">
        <v>354</v>
      </c>
    </row>
    <row r="99" spans="1:2">
      <c r="A99" s="4" t="s">
        <v>130</v>
      </c>
      <c r="B99" s="4" t="s">
        <v>355</v>
      </c>
    </row>
    <row r="100" spans="1:2">
      <c r="A100" s="4" t="s">
        <v>356</v>
      </c>
      <c r="B100" s="4" t="s">
        <v>357</v>
      </c>
    </row>
    <row r="101" spans="1:2">
      <c r="A101" s="4" t="s">
        <v>149</v>
      </c>
      <c r="B101" s="4" t="s">
        <v>358</v>
      </c>
    </row>
    <row r="102" spans="1:2">
      <c r="A102" s="4" t="s">
        <v>359</v>
      </c>
      <c r="B102" s="4" t="s">
        <v>1023</v>
      </c>
    </row>
    <row r="103" spans="1:2">
      <c r="A103" s="4" t="s">
        <v>360</v>
      </c>
      <c r="B103" s="4" t="s">
        <v>361</v>
      </c>
    </row>
    <row r="104" spans="1:2">
      <c r="A104" s="4" t="s">
        <v>362</v>
      </c>
      <c r="B104" s="4" t="s">
        <v>363</v>
      </c>
    </row>
    <row r="105" spans="1:2">
      <c r="A105" s="4" t="s">
        <v>92</v>
      </c>
      <c r="B105" s="4" t="s">
        <v>364</v>
      </c>
    </row>
    <row r="106" spans="1:2">
      <c r="A106" s="4" t="s">
        <v>365</v>
      </c>
      <c r="B106" s="4" t="s">
        <v>366</v>
      </c>
    </row>
    <row r="107" spans="1:2">
      <c r="A107" s="4" t="s">
        <v>367</v>
      </c>
      <c r="B107" s="4" t="s">
        <v>368</v>
      </c>
    </row>
    <row r="108" spans="1:2">
      <c r="A108" s="4" t="s">
        <v>369</v>
      </c>
      <c r="B108" s="4" t="s">
        <v>370</v>
      </c>
    </row>
    <row r="109" spans="1:2">
      <c r="A109" s="4" t="s">
        <v>371</v>
      </c>
      <c r="B109" s="4" t="s">
        <v>372</v>
      </c>
    </row>
    <row r="110" spans="1:2">
      <c r="A110" s="4" t="s">
        <v>373</v>
      </c>
      <c r="B110" s="4" t="s">
        <v>374</v>
      </c>
    </row>
    <row r="111" spans="1:2">
      <c r="A111" s="4" t="s">
        <v>375</v>
      </c>
      <c r="B111" s="4" t="s">
        <v>376</v>
      </c>
    </row>
    <row r="112" spans="1:2">
      <c r="A112" s="4" t="s">
        <v>133</v>
      </c>
      <c r="B112" s="4" t="s">
        <v>377</v>
      </c>
    </row>
    <row r="113" spans="1:2">
      <c r="A113" s="4" t="s">
        <v>378</v>
      </c>
      <c r="B113" s="4" t="s">
        <v>954</v>
      </c>
    </row>
    <row r="114" spans="1:2">
      <c r="A114" s="4" t="s">
        <v>379</v>
      </c>
      <c r="B114" s="4" t="s">
        <v>955</v>
      </c>
    </row>
    <row r="115" spans="1:2">
      <c r="A115" s="4" t="s">
        <v>380</v>
      </c>
      <c r="B115" s="4" t="s">
        <v>1024</v>
      </c>
    </row>
    <row r="116" spans="1:2">
      <c r="A116" s="4" t="s">
        <v>381</v>
      </c>
      <c r="B116" s="4" t="s">
        <v>1025</v>
      </c>
    </row>
    <row r="117" spans="1:2">
      <c r="A117" s="4" t="s">
        <v>382</v>
      </c>
      <c r="B117" s="4" t="s">
        <v>1026</v>
      </c>
    </row>
    <row r="118" spans="1:2">
      <c r="A118" s="4" t="s">
        <v>383</v>
      </c>
      <c r="B118" s="4" t="s">
        <v>1027</v>
      </c>
    </row>
    <row r="119" spans="1:2">
      <c r="A119" s="4" t="s">
        <v>172</v>
      </c>
      <c r="B119" s="4" t="s">
        <v>384</v>
      </c>
    </row>
    <row r="120" spans="1:2">
      <c r="A120" s="4" t="s">
        <v>385</v>
      </c>
      <c r="B120" s="4" t="s">
        <v>956</v>
      </c>
    </row>
    <row r="121" spans="1:2">
      <c r="A121" s="4" t="s">
        <v>386</v>
      </c>
      <c r="B121" s="4" t="s">
        <v>1028</v>
      </c>
    </row>
    <row r="122" spans="1:2">
      <c r="A122" s="4" t="s">
        <v>387</v>
      </c>
      <c r="B122" s="4" t="s">
        <v>1029</v>
      </c>
    </row>
    <row r="123" spans="1:2">
      <c r="A123" s="4" t="s">
        <v>388</v>
      </c>
      <c r="B123" s="4" t="s">
        <v>389</v>
      </c>
    </row>
    <row r="124" spans="1:2">
      <c r="A124" s="4" t="s">
        <v>390</v>
      </c>
      <c r="B124" s="4" t="s">
        <v>391</v>
      </c>
    </row>
    <row r="125" spans="1:2">
      <c r="A125" s="4" t="s">
        <v>392</v>
      </c>
      <c r="B125" s="4" t="s">
        <v>393</v>
      </c>
    </row>
    <row r="126" spans="1:2">
      <c r="A126" s="4" t="s">
        <v>394</v>
      </c>
      <c r="B126" s="4" t="s">
        <v>1030</v>
      </c>
    </row>
    <row r="127" spans="1:2">
      <c r="A127" s="4" t="s">
        <v>63</v>
      </c>
      <c r="B127" s="4" t="s">
        <v>395</v>
      </c>
    </row>
    <row r="128" spans="1:2">
      <c r="A128" s="4" t="s">
        <v>83</v>
      </c>
      <c r="B128" s="4" t="s">
        <v>396</v>
      </c>
    </row>
    <row r="129" spans="1:2">
      <c r="A129" s="4" t="s">
        <v>397</v>
      </c>
      <c r="B129" s="4" t="s">
        <v>398</v>
      </c>
    </row>
    <row r="130" spans="1:2">
      <c r="A130" s="4" t="s">
        <v>399</v>
      </c>
      <c r="B130" s="4" t="s">
        <v>400</v>
      </c>
    </row>
    <row r="131" spans="1:2">
      <c r="A131" s="4" t="s">
        <v>97</v>
      </c>
      <c r="B131" s="4" t="s">
        <v>401</v>
      </c>
    </row>
    <row r="132" spans="1:2">
      <c r="A132" s="4" t="s">
        <v>402</v>
      </c>
      <c r="B132" s="4" t="s">
        <v>1031</v>
      </c>
    </row>
    <row r="133" spans="1:2">
      <c r="A133" s="4" t="s">
        <v>403</v>
      </c>
      <c r="B133" s="4" t="s">
        <v>957</v>
      </c>
    </row>
    <row r="134" spans="1:2">
      <c r="A134" s="4" t="s">
        <v>404</v>
      </c>
      <c r="B134" s="4" t="s">
        <v>405</v>
      </c>
    </row>
    <row r="135" spans="1:2">
      <c r="A135" s="4" t="s">
        <v>406</v>
      </c>
      <c r="B135" s="4" t="s">
        <v>407</v>
      </c>
    </row>
    <row r="136" spans="1:2">
      <c r="A136" s="4" t="s">
        <v>56</v>
      </c>
      <c r="B136" s="4" t="s">
        <v>408</v>
      </c>
    </row>
    <row r="137" spans="1:2">
      <c r="A137" s="4" t="s">
        <v>95</v>
      </c>
      <c r="B137" s="4" t="s">
        <v>409</v>
      </c>
    </row>
    <row r="138" spans="1:2">
      <c r="A138" s="4" t="s">
        <v>410</v>
      </c>
      <c r="B138" s="4" t="s">
        <v>411</v>
      </c>
    </row>
    <row r="139" spans="1:2">
      <c r="A139" s="4" t="s">
        <v>412</v>
      </c>
      <c r="B139" s="4" t="s">
        <v>958</v>
      </c>
    </row>
    <row r="140" spans="1:2">
      <c r="A140" s="4" t="s">
        <v>413</v>
      </c>
      <c r="B140" s="4" t="s">
        <v>414</v>
      </c>
    </row>
    <row r="141" spans="1:2">
      <c r="A141" s="4" t="s">
        <v>415</v>
      </c>
      <c r="B141" s="4" t="s">
        <v>416</v>
      </c>
    </row>
    <row r="142" spans="1:2">
      <c r="A142" s="4" t="s">
        <v>417</v>
      </c>
      <c r="B142" s="4" t="s">
        <v>418</v>
      </c>
    </row>
    <row r="143" spans="1:2">
      <c r="A143" s="4" t="s">
        <v>419</v>
      </c>
      <c r="B143" s="4" t="s">
        <v>420</v>
      </c>
    </row>
    <row r="144" spans="1:2">
      <c r="A144" s="4" t="s">
        <v>421</v>
      </c>
      <c r="B144" s="4" t="s">
        <v>422</v>
      </c>
    </row>
    <row r="145" spans="1:2">
      <c r="A145" s="4" t="s">
        <v>127</v>
      </c>
      <c r="B145" s="4" t="s">
        <v>423</v>
      </c>
    </row>
    <row r="146" spans="1:2">
      <c r="A146" s="4" t="s">
        <v>424</v>
      </c>
      <c r="B146" s="4" t="s">
        <v>425</v>
      </c>
    </row>
    <row r="147" spans="1:2">
      <c r="A147" s="4" t="s">
        <v>426</v>
      </c>
      <c r="B147" s="4" t="s">
        <v>959</v>
      </c>
    </row>
    <row r="148" spans="1:2">
      <c r="A148" s="4" t="s">
        <v>427</v>
      </c>
      <c r="B148" s="4" t="s">
        <v>960</v>
      </c>
    </row>
    <row r="149" spans="1:2">
      <c r="A149" s="4" t="s">
        <v>428</v>
      </c>
      <c r="B149" s="4" t="s">
        <v>961</v>
      </c>
    </row>
    <row r="150" spans="1:2">
      <c r="A150" s="4" t="s">
        <v>429</v>
      </c>
      <c r="B150" s="4" t="s">
        <v>430</v>
      </c>
    </row>
    <row r="151" spans="1:2">
      <c r="A151" s="4" t="s">
        <v>36</v>
      </c>
      <c r="B151" s="4" t="s">
        <v>431</v>
      </c>
    </row>
    <row r="152" spans="1:2">
      <c r="A152" s="4" t="s">
        <v>170</v>
      </c>
      <c r="B152" s="4" t="s">
        <v>432</v>
      </c>
    </row>
    <row r="153" spans="1:2">
      <c r="A153" s="4" t="s">
        <v>112</v>
      </c>
      <c r="B153" s="4" t="s">
        <v>433</v>
      </c>
    </row>
    <row r="154" spans="1:2">
      <c r="A154" s="4" t="s">
        <v>152</v>
      </c>
      <c r="B154" s="4" t="s">
        <v>434</v>
      </c>
    </row>
    <row r="155" spans="1:2">
      <c r="A155" s="4" t="s">
        <v>2</v>
      </c>
      <c r="B155" s="4" t="s">
        <v>435</v>
      </c>
    </row>
    <row r="156" spans="1:2">
      <c r="A156" s="4" t="s">
        <v>436</v>
      </c>
      <c r="B156" s="4" t="s">
        <v>437</v>
      </c>
    </row>
    <row r="157" spans="1:2">
      <c r="A157" s="4" t="s">
        <v>438</v>
      </c>
      <c r="B157" s="4" t="s">
        <v>439</v>
      </c>
    </row>
    <row r="158" spans="1:2">
      <c r="A158" s="4" t="s">
        <v>440</v>
      </c>
      <c r="B158" s="4" t="s">
        <v>441</v>
      </c>
    </row>
    <row r="159" spans="1:2">
      <c r="A159" s="4" t="s">
        <v>442</v>
      </c>
      <c r="B159" s="4" t="s">
        <v>443</v>
      </c>
    </row>
    <row r="160" spans="1:2">
      <c r="A160" s="4" t="s">
        <v>444</v>
      </c>
      <c r="B160" s="4" t="s">
        <v>445</v>
      </c>
    </row>
    <row r="161" spans="1:2">
      <c r="A161" s="4" t="s">
        <v>446</v>
      </c>
      <c r="B161" s="4" t="s">
        <v>447</v>
      </c>
    </row>
    <row r="162" spans="1:2">
      <c r="A162" s="4" t="s">
        <v>50</v>
      </c>
      <c r="B162" s="4" t="s">
        <v>448</v>
      </c>
    </row>
    <row r="163" spans="1:2">
      <c r="A163" s="4" t="s">
        <v>449</v>
      </c>
      <c r="B163" s="4" t="s">
        <v>450</v>
      </c>
    </row>
    <row r="164" spans="1:2">
      <c r="A164" s="4" t="s">
        <v>451</v>
      </c>
      <c r="B164" s="4" t="s">
        <v>962</v>
      </c>
    </row>
    <row r="165" spans="1:2">
      <c r="A165" s="4" t="s">
        <v>452</v>
      </c>
      <c r="B165" s="4" t="s">
        <v>453</v>
      </c>
    </row>
    <row r="166" spans="1:2">
      <c r="A166" s="4" t="s">
        <v>454</v>
      </c>
      <c r="B166" s="4" t="s">
        <v>455</v>
      </c>
    </row>
    <row r="167" spans="1:2">
      <c r="A167" s="4" t="s">
        <v>456</v>
      </c>
      <c r="B167" s="4" t="s">
        <v>457</v>
      </c>
    </row>
    <row r="168" spans="1:2">
      <c r="A168" s="4" t="s">
        <v>30</v>
      </c>
      <c r="B168" s="4" t="s">
        <v>458</v>
      </c>
    </row>
    <row r="169" spans="1:2">
      <c r="A169" s="4" t="s">
        <v>459</v>
      </c>
      <c r="B169" s="4" t="s">
        <v>460</v>
      </c>
    </row>
    <row r="170" spans="1:2">
      <c r="A170" s="4" t="s">
        <v>461</v>
      </c>
      <c r="B170" s="4" t="s">
        <v>963</v>
      </c>
    </row>
    <row r="171" spans="1:2">
      <c r="A171" s="4" t="s">
        <v>462</v>
      </c>
      <c r="B171" s="4" t="s">
        <v>463</v>
      </c>
    </row>
    <row r="172" spans="1:2">
      <c r="A172" s="4" t="s">
        <v>464</v>
      </c>
      <c r="B172" s="4" t="s">
        <v>964</v>
      </c>
    </row>
    <row r="173" spans="1:2">
      <c r="A173" s="4" t="s">
        <v>465</v>
      </c>
      <c r="B173" s="4" t="s">
        <v>466</v>
      </c>
    </row>
    <row r="174" spans="1:2">
      <c r="A174" s="4" t="s">
        <v>467</v>
      </c>
      <c r="B174" s="4" t="s">
        <v>965</v>
      </c>
    </row>
    <row r="175" spans="1:2">
      <c r="A175" s="4" t="s">
        <v>468</v>
      </c>
      <c r="B175" s="4" t="s">
        <v>469</v>
      </c>
    </row>
    <row r="176" spans="1:2">
      <c r="A176" s="4" t="s">
        <v>470</v>
      </c>
      <c r="B176" s="4" t="s">
        <v>966</v>
      </c>
    </row>
    <row r="177" spans="1:2">
      <c r="A177" s="4" t="s">
        <v>19</v>
      </c>
      <c r="B177" s="4" t="s">
        <v>471</v>
      </c>
    </row>
    <row r="178" spans="1:2">
      <c r="A178" s="4" t="s">
        <v>472</v>
      </c>
      <c r="B178" s="4" t="s">
        <v>967</v>
      </c>
    </row>
    <row r="179" spans="1:2">
      <c r="A179" s="4" t="s">
        <v>118</v>
      </c>
      <c r="B179" s="4" t="s">
        <v>473</v>
      </c>
    </row>
    <row r="180" spans="1:2">
      <c r="A180" s="4" t="s">
        <v>474</v>
      </c>
      <c r="B180" s="4" t="s">
        <v>968</v>
      </c>
    </row>
    <row r="181" spans="1:2">
      <c r="A181" s="4" t="s">
        <v>123</v>
      </c>
      <c r="B181" s="4" t="s">
        <v>475</v>
      </c>
    </row>
    <row r="182" spans="1:2">
      <c r="A182" s="4" t="s">
        <v>476</v>
      </c>
      <c r="B182" s="4" t="s">
        <v>969</v>
      </c>
    </row>
    <row r="183" spans="1:2">
      <c r="A183" s="4" t="s">
        <v>43</v>
      </c>
      <c r="B183" s="4" t="s">
        <v>477</v>
      </c>
    </row>
    <row r="184" spans="1:2">
      <c r="A184" s="4" t="s">
        <v>478</v>
      </c>
      <c r="B184" s="4" t="s">
        <v>479</v>
      </c>
    </row>
    <row r="185" spans="1:2">
      <c r="A185" s="4" t="s">
        <v>480</v>
      </c>
      <c r="B185" s="4" t="s">
        <v>970</v>
      </c>
    </row>
    <row r="186" spans="1:2">
      <c r="A186" s="4" t="s">
        <v>41</v>
      </c>
      <c r="B186" s="4" t="s">
        <v>481</v>
      </c>
    </row>
    <row r="187" spans="1:2">
      <c r="A187" s="4" t="s">
        <v>111</v>
      </c>
      <c r="B187" s="4" t="s">
        <v>482</v>
      </c>
    </row>
    <row r="188" spans="1:2">
      <c r="A188" s="4" t="s">
        <v>483</v>
      </c>
      <c r="B188" s="4" t="s">
        <v>971</v>
      </c>
    </row>
    <row r="189" spans="1:2">
      <c r="A189" s="4" t="s">
        <v>484</v>
      </c>
      <c r="B189" s="4" t="s">
        <v>485</v>
      </c>
    </row>
    <row r="190" spans="1:2">
      <c r="A190" s="4" t="s">
        <v>165</v>
      </c>
      <c r="B190" s="4" t="s">
        <v>486</v>
      </c>
    </row>
    <row r="191" spans="1:2">
      <c r="A191" s="4" t="s">
        <v>45</v>
      </c>
      <c r="B191" s="4" t="s">
        <v>487</v>
      </c>
    </row>
    <row r="192" spans="1:2">
      <c r="A192" s="4" t="s">
        <v>488</v>
      </c>
      <c r="B192" s="4" t="s">
        <v>489</v>
      </c>
    </row>
    <row r="193" spans="1:2">
      <c r="A193" s="4" t="s">
        <v>490</v>
      </c>
      <c r="B193" s="4" t="s">
        <v>491</v>
      </c>
    </row>
    <row r="194" spans="1:2">
      <c r="A194" s="4" t="s">
        <v>18</v>
      </c>
      <c r="B194" s="4" t="s">
        <v>492</v>
      </c>
    </row>
    <row r="195" spans="1:2">
      <c r="A195" s="4" t="s">
        <v>86</v>
      </c>
      <c r="B195" s="4" t="s">
        <v>493</v>
      </c>
    </row>
    <row r="196" spans="1:2">
      <c r="A196" s="4" t="s">
        <v>44</v>
      </c>
      <c r="B196" s="4" t="s">
        <v>494</v>
      </c>
    </row>
    <row r="197" spans="1:2">
      <c r="A197" s="4" t="s">
        <v>163</v>
      </c>
      <c r="B197" s="4" t="s">
        <v>495</v>
      </c>
    </row>
    <row r="198" spans="1:2">
      <c r="A198" s="4" t="s">
        <v>496</v>
      </c>
      <c r="B198" s="4" t="s">
        <v>497</v>
      </c>
    </row>
    <row r="199" spans="1:2">
      <c r="A199" s="4" t="s">
        <v>100</v>
      </c>
      <c r="B199" s="4" t="s">
        <v>498</v>
      </c>
    </row>
    <row r="200" spans="1:2">
      <c r="A200" s="4" t="s">
        <v>499</v>
      </c>
      <c r="B200" s="4" t="s">
        <v>500</v>
      </c>
    </row>
    <row r="201" spans="1:2">
      <c r="A201" s="4" t="s">
        <v>164</v>
      </c>
      <c r="B201" s="4" t="s">
        <v>501</v>
      </c>
    </row>
    <row r="202" spans="1:2">
      <c r="A202" s="4" t="s">
        <v>502</v>
      </c>
      <c r="B202" s="4" t="s">
        <v>972</v>
      </c>
    </row>
    <row r="203" spans="1:2">
      <c r="A203" s="4" t="s">
        <v>503</v>
      </c>
      <c r="B203" s="4" t="s">
        <v>973</v>
      </c>
    </row>
    <row r="204" spans="1:2">
      <c r="A204" s="4" t="s">
        <v>49</v>
      </c>
      <c r="B204" s="4" t="s">
        <v>504</v>
      </c>
    </row>
    <row r="205" spans="1:2">
      <c r="A205" s="4" t="s">
        <v>505</v>
      </c>
      <c r="B205" s="4" t="s">
        <v>974</v>
      </c>
    </row>
    <row r="206" spans="1:2">
      <c r="A206" s="4" t="s">
        <v>506</v>
      </c>
      <c r="B206" s="4" t="s">
        <v>507</v>
      </c>
    </row>
    <row r="207" spans="1:2">
      <c r="A207" s="4" t="s">
        <v>508</v>
      </c>
      <c r="B207" s="4" t="s">
        <v>509</v>
      </c>
    </row>
    <row r="208" spans="1:2">
      <c r="A208" s="4" t="s">
        <v>510</v>
      </c>
      <c r="B208" s="4" t="s">
        <v>511</v>
      </c>
    </row>
    <row r="209" spans="1:2">
      <c r="A209" s="4" t="s">
        <v>512</v>
      </c>
      <c r="B209" s="4" t="s">
        <v>513</v>
      </c>
    </row>
    <row r="210" spans="1:2">
      <c r="A210" s="4" t="s">
        <v>46</v>
      </c>
      <c r="B210" s="4" t="s">
        <v>514</v>
      </c>
    </row>
    <row r="211" spans="1:2">
      <c r="A211" s="4" t="s">
        <v>515</v>
      </c>
      <c r="B211" s="4" t="s">
        <v>516</v>
      </c>
    </row>
    <row r="212" spans="1:2">
      <c r="A212" s="4" t="s">
        <v>517</v>
      </c>
      <c r="B212" s="4" t="s">
        <v>518</v>
      </c>
    </row>
    <row r="213" spans="1:2">
      <c r="A213" s="4" t="s">
        <v>519</v>
      </c>
      <c r="B213" s="4" t="s">
        <v>520</v>
      </c>
    </row>
    <row r="214" spans="1:2">
      <c r="A214" s="4" t="s">
        <v>1</v>
      </c>
      <c r="B214" s="4" t="s">
        <v>521</v>
      </c>
    </row>
    <row r="215" spans="1:2">
      <c r="A215" s="4" t="s">
        <v>522</v>
      </c>
      <c r="B215" s="4" t="s">
        <v>523</v>
      </c>
    </row>
    <row r="216" spans="1:2">
      <c r="A216" s="4" t="s">
        <v>524</v>
      </c>
      <c r="B216" s="4" t="s">
        <v>525</v>
      </c>
    </row>
    <row r="217" spans="1:2">
      <c r="A217" s="4" t="s">
        <v>35</v>
      </c>
      <c r="B217" s="4" t="s">
        <v>526</v>
      </c>
    </row>
    <row r="218" spans="1:2">
      <c r="A218" s="4" t="s">
        <v>88</v>
      </c>
      <c r="B218" s="4" t="s">
        <v>527</v>
      </c>
    </row>
    <row r="219" spans="1:2">
      <c r="A219" s="4" t="s">
        <v>528</v>
      </c>
      <c r="B219" s="4" t="s">
        <v>529</v>
      </c>
    </row>
    <row r="220" spans="1:2">
      <c r="A220" s="4" t="s">
        <v>96</v>
      </c>
      <c r="B220" s="4" t="s">
        <v>530</v>
      </c>
    </row>
    <row r="221" spans="1:2">
      <c r="A221" s="4" t="s">
        <v>531</v>
      </c>
      <c r="B221" s="4" t="s">
        <v>532</v>
      </c>
    </row>
    <row r="222" spans="1:2">
      <c r="A222" s="4" t="s">
        <v>533</v>
      </c>
      <c r="B222" s="4" t="s">
        <v>534</v>
      </c>
    </row>
    <row r="223" spans="1:2">
      <c r="A223" s="4" t="s">
        <v>535</v>
      </c>
      <c r="B223" s="4" t="s">
        <v>975</v>
      </c>
    </row>
    <row r="224" spans="1:2">
      <c r="A224" s="4" t="s">
        <v>169</v>
      </c>
      <c r="B224" s="4" t="s">
        <v>536</v>
      </c>
    </row>
    <row r="225" spans="1:2">
      <c r="A225" s="4" t="s">
        <v>537</v>
      </c>
      <c r="B225" s="4" t="s">
        <v>538</v>
      </c>
    </row>
    <row r="226" spans="1:2">
      <c r="A226" s="4" t="s">
        <v>6</v>
      </c>
      <c r="B226" s="4" t="s">
        <v>539</v>
      </c>
    </row>
    <row r="227" spans="1:2">
      <c r="A227" s="4" t="s">
        <v>540</v>
      </c>
      <c r="B227" s="4" t="s">
        <v>541</v>
      </c>
    </row>
    <row r="228" spans="1:2">
      <c r="A228" s="4" t="s">
        <v>542</v>
      </c>
      <c r="B228" s="4" t="s">
        <v>543</v>
      </c>
    </row>
    <row r="229" spans="1:2">
      <c r="A229" s="4" t="s">
        <v>544</v>
      </c>
      <c r="B229" s="4" t="s">
        <v>976</v>
      </c>
    </row>
    <row r="230" spans="1:2">
      <c r="A230" s="4" t="s">
        <v>82</v>
      </c>
      <c r="B230" s="4" t="s">
        <v>545</v>
      </c>
    </row>
    <row r="231" spans="1:2">
      <c r="A231" s="4" t="s">
        <v>4</v>
      </c>
      <c r="B231" s="4" t="s">
        <v>546</v>
      </c>
    </row>
    <row r="232" spans="1:2">
      <c r="A232" s="4" t="s">
        <v>547</v>
      </c>
      <c r="B232" s="4" t="s">
        <v>977</v>
      </c>
    </row>
    <row r="233" spans="1:2">
      <c r="A233" s="4" t="s">
        <v>59</v>
      </c>
      <c r="B233" s="4" t="s">
        <v>548</v>
      </c>
    </row>
    <row r="234" spans="1:2">
      <c r="A234" s="4" t="s">
        <v>150</v>
      </c>
      <c r="B234" s="4" t="s">
        <v>549</v>
      </c>
    </row>
    <row r="235" spans="1:2">
      <c r="A235" s="4" t="s">
        <v>550</v>
      </c>
      <c r="B235" s="4" t="s">
        <v>551</v>
      </c>
    </row>
    <row r="236" spans="1:2">
      <c r="A236" s="4" t="s">
        <v>552</v>
      </c>
      <c r="B236" s="4" t="s">
        <v>978</v>
      </c>
    </row>
    <row r="237" spans="1:2">
      <c r="A237" s="4" t="s">
        <v>553</v>
      </c>
      <c r="B237" s="4" t="s">
        <v>979</v>
      </c>
    </row>
    <row r="238" spans="1:2">
      <c r="A238" s="4" t="s">
        <v>554</v>
      </c>
      <c r="B238" s="4" t="s">
        <v>555</v>
      </c>
    </row>
    <row r="239" spans="1:2">
      <c r="A239" s="4" t="s">
        <v>556</v>
      </c>
      <c r="B239" s="4" t="s">
        <v>557</v>
      </c>
    </row>
    <row r="240" spans="1:2">
      <c r="A240" s="4" t="s">
        <v>168</v>
      </c>
      <c r="B240" s="4" t="s">
        <v>558</v>
      </c>
    </row>
    <row r="241" spans="1:2">
      <c r="A241" s="4" t="s">
        <v>105</v>
      </c>
      <c r="B241" s="4" t="s">
        <v>559</v>
      </c>
    </row>
    <row r="242" spans="1:2">
      <c r="A242" s="4" t="s">
        <v>5</v>
      </c>
      <c r="B242" s="4" t="s">
        <v>560</v>
      </c>
    </row>
    <row r="243" spans="1:2">
      <c r="A243" s="4" t="s">
        <v>104</v>
      </c>
      <c r="B243" s="4" t="s">
        <v>561</v>
      </c>
    </row>
    <row r="244" spans="1:2">
      <c r="A244" s="4" t="s">
        <v>562</v>
      </c>
      <c r="B244" s="4" t="s">
        <v>563</v>
      </c>
    </row>
    <row r="245" spans="1:2">
      <c r="A245" s="4" t="s">
        <v>564</v>
      </c>
      <c r="B245" s="4" t="s">
        <v>565</v>
      </c>
    </row>
    <row r="246" spans="1:2">
      <c r="A246" s="4" t="s">
        <v>566</v>
      </c>
      <c r="B246" s="4" t="s">
        <v>567</v>
      </c>
    </row>
    <row r="247" spans="1:2">
      <c r="A247" s="4" t="s">
        <v>568</v>
      </c>
      <c r="B247" s="4" t="s">
        <v>980</v>
      </c>
    </row>
    <row r="248" spans="1:2">
      <c r="A248" s="4" t="s">
        <v>167</v>
      </c>
      <c r="B248" s="4" t="s">
        <v>569</v>
      </c>
    </row>
    <row r="249" spans="1:2">
      <c r="A249" s="4" t="s">
        <v>570</v>
      </c>
      <c r="B249" s="4" t="s">
        <v>571</v>
      </c>
    </row>
    <row r="250" spans="1:2">
      <c r="A250" s="4" t="s">
        <v>572</v>
      </c>
      <c r="B250" s="4" t="s">
        <v>981</v>
      </c>
    </row>
    <row r="251" spans="1:2">
      <c r="A251" s="4" t="s">
        <v>573</v>
      </c>
      <c r="B251" s="4" t="s">
        <v>982</v>
      </c>
    </row>
    <row r="252" spans="1:2">
      <c r="A252" s="4" t="s">
        <v>574</v>
      </c>
      <c r="B252" s="4" t="s">
        <v>575</v>
      </c>
    </row>
    <row r="253" spans="1:2">
      <c r="A253" s="4" t="s">
        <v>576</v>
      </c>
      <c r="B253" s="4" t="s">
        <v>983</v>
      </c>
    </row>
    <row r="254" spans="1:2">
      <c r="A254" s="4" t="s">
        <v>577</v>
      </c>
      <c r="B254" s="4" t="s">
        <v>984</v>
      </c>
    </row>
    <row r="255" spans="1:2">
      <c r="A255" s="4" t="s">
        <v>578</v>
      </c>
      <c r="B255" s="4" t="s">
        <v>985</v>
      </c>
    </row>
    <row r="256" spans="1:2">
      <c r="A256" s="4" t="s">
        <v>579</v>
      </c>
      <c r="B256" s="4" t="s">
        <v>580</v>
      </c>
    </row>
    <row r="257" spans="1:2">
      <c r="A257" s="4" t="s">
        <v>102</v>
      </c>
      <c r="B257" s="4" t="s">
        <v>581</v>
      </c>
    </row>
    <row r="258" spans="1:2">
      <c r="A258" s="4" t="s">
        <v>582</v>
      </c>
      <c r="B258" s="4" t="s">
        <v>986</v>
      </c>
    </row>
    <row r="259" spans="1:2">
      <c r="A259" s="4" t="s">
        <v>583</v>
      </c>
      <c r="B259" s="4" t="s">
        <v>987</v>
      </c>
    </row>
    <row r="260" spans="1:2">
      <c r="A260" s="4" t="s">
        <v>584</v>
      </c>
      <c r="B260" s="4" t="s">
        <v>585</v>
      </c>
    </row>
    <row r="261" spans="1:2">
      <c r="A261" s="4" t="s">
        <v>586</v>
      </c>
      <c r="B261" s="4" t="s">
        <v>587</v>
      </c>
    </row>
    <row r="262" spans="1:2">
      <c r="A262" s="4" t="s">
        <v>588</v>
      </c>
      <c r="B262" s="4" t="s">
        <v>988</v>
      </c>
    </row>
    <row r="263" spans="1:2">
      <c r="A263" s="4" t="s">
        <v>589</v>
      </c>
      <c r="B263" s="4" t="s">
        <v>989</v>
      </c>
    </row>
    <row r="264" spans="1:2">
      <c r="A264" s="4" t="s">
        <v>590</v>
      </c>
      <c r="B264" s="4" t="s">
        <v>591</v>
      </c>
    </row>
    <row r="265" spans="1:2">
      <c r="A265" s="4" t="s">
        <v>592</v>
      </c>
      <c r="B265" s="4" t="s">
        <v>990</v>
      </c>
    </row>
    <row r="266" spans="1:2">
      <c r="A266" s="4" t="s">
        <v>593</v>
      </c>
      <c r="B266" s="4" t="s">
        <v>991</v>
      </c>
    </row>
    <row r="267" spans="1:2">
      <c r="A267" s="4" t="s">
        <v>31</v>
      </c>
      <c r="B267" s="4" t="s">
        <v>594</v>
      </c>
    </row>
    <row r="268" spans="1:2">
      <c r="A268" s="4" t="s">
        <v>595</v>
      </c>
      <c r="B268" s="4" t="s">
        <v>992</v>
      </c>
    </row>
    <row r="269" spans="1:2">
      <c r="A269" s="4" t="s">
        <v>117</v>
      </c>
      <c r="B269" s="4" t="s">
        <v>596</v>
      </c>
    </row>
    <row r="270" spans="1:2">
      <c r="A270" s="4" t="s">
        <v>597</v>
      </c>
      <c r="B270" s="4" t="s">
        <v>598</v>
      </c>
    </row>
    <row r="271" spans="1:2">
      <c r="A271" s="4" t="s">
        <v>47</v>
      </c>
      <c r="B271" s="4" t="s">
        <v>599</v>
      </c>
    </row>
    <row r="272" spans="1:2">
      <c r="A272" s="4" t="s">
        <v>600</v>
      </c>
      <c r="B272" s="4" t="s">
        <v>601</v>
      </c>
    </row>
    <row r="273" spans="1:2">
      <c r="A273" s="4" t="s">
        <v>166</v>
      </c>
      <c r="B273" s="4" t="s">
        <v>602</v>
      </c>
    </row>
    <row r="274" spans="1:2">
      <c r="A274" s="4" t="s">
        <v>603</v>
      </c>
      <c r="B274" s="4" t="s">
        <v>993</v>
      </c>
    </row>
    <row r="275" spans="1:2">
      <c r="A275" s="4" t="s">
        <v>60</v>
      </c>
      <c r="B275" s="4" t="s">
        <v>604</v>
      </c>
    </row>
    <row r="276" spans="1:2">
      <c r="A276" s="4" t="s">
        <v>605</v>
      </c>
      <c r="B276" s="4" t="s">
        <v>606</v>
      </c>
    </row>
    <row r="277" spans="1:2">
      <c r="A277" s="4" t="s">
        <v>607</v>
      </c>
      <c r="B277" s="4" t="s">
        <v>608</v>
      </c>
    </row>
    <row r="278" spans="1:2">
      <c r="A278" s="4" t="s">
        <v>609</v>
      </c>
      <c r="B278" s="4" t="s">
        <v>610</v>
      </c>
    </row>
    <row r="279" spans="1:2">
      <c r="A279" s="4" t="s">
        <v>611</v>
      </c>
      <c r="B279" s="4" t="s">
        <v>612</v>
      </c>
    </row>
    <row r="280" spans="1:2">
      <c r="A280" s="4" t="s">
        <v>613</v>
      </c>
      <c r="B280" s="4" t="s">
        <v>614</v>
      </c>
    </row>
    <row r="281" spans="1:2">
      <c r="A281" s="4" t="s">
        <v>615</v>
      </c>
      <c r="B281" s="4" t="s">
        <v>616</v>
      </c>
    </row>
    <row r="282" spans="1:2">
      <c r="A282" s="4" t="s">
        <v>48</v>
      </c>
      <c r="B282" s="4" t="s">
        <v>617</v>
      </c>
    </row>
    <row r="283" spans="1:2">
      <c r="A283" s="4" t="s">
        <v>74</v>
      </c>
      <c r="B283" s="4" t="s">
        <v>618</v>
      </c>
    </row>
    <row r="284" spans="1:2">
      <c r="A284" s="4" t="s">
        <v>129</v>
      </c>
      <c r="B284" s="4" t="s">
        <v>619</v>
      </c>
    </row>
    <row r="285" spans="1:2">
      <c r="A285" s="4" t="s">
        <v>620</v>
      </c>
      <c r="B285" s="4" t="s">
        <v>621</v>
      </c>
    </row>
    <row r="286" spans="1:2">
      <c r="A286" s="4" t="s">
        <v>622</v>
      </c>
      <c r="B286" s="4" t="s">
        <v>623</v>
      </c>
    </row>
    <row r="287" spans="1:2">
      <c r="A287" s="4" t="s">
        <v>624</v>
      </c>
      <c r="B287" s="4" t="s">
        <v>994</v>
      </c>
    </row>
    <row r="288" spans="1:2">
      <c r="A288" s="4" t="s">
        <v>124</v>
      </c>
      <c r="B288" s="4" t="s">
        <v>625</v>
      </c>
    </row>
    <row r="289" spans="1:2">
      <c r="A289" s="4" t="s">
        <v>626</v>
      </c>
      <c r="B289" s="4" t="s">
        <v>627</v>
      </c>
    </row>
    <row r="290" spans="1:2">
      <c r="A290" s="4" t="s">
        <v>53</v>
      </c>
      <c r="B290" s="4" t="s">
        <v>628</v>
      </c>
    </row>
    <row r="291" spans="1:2">
      <c r="A291" s="4" t="s">
        <v>629</v>
      </c>
      <c r="B291" s="4" t="s">
        <v>630</v>
      </c>
    </row>
    <row r="292" spans="1:2">
      <c r="A292" s="4" t="s">
        <v>631</v>
      </c>
      <c r="B292" s="4" t="s">
        <v>995</v>
      </c>
    </row>
    <row r="293" spans="1:2">
      <c r="A293" s="4" t="s">
        <v>632</v>
      </c>
      <c r="B293" s="4" t="s">
        <v>996</v>
      </c>
    </row>
    <row r="294" spans="1:2">
      <c r="A294" s="4" t="s">
        <v>633</v>
      </c>
      <c r="B294" s="4" t="s">
        <v>997</v>
      </c>
    </row>
    <row r="295" spans="1:2">
      <c r="A295" s="4" t="s">
        <v>23</v>
      </c>
      <c r="B295" s="4" t="s">
        <v>634</v>
      </c>
    </row>
    <row r="296" spans="1:2">
      <c r="A296" s="4" t="s">
        <v>635</v>
      </c>
      <c r="B296" s="4" t="s">
        <v>636</v>
      </c>
    </row>
    <row r="297" spans="1:2">
      <c r="A297" s="4" t="s">
        <v>637</v>
      </c>
      <c r="B297" s="4" t="s">
        <v>638</v>
      </c>
    </row>
    <row r="298" spans="1:2">
      <c r="A298" s="4" t="s">
        <v>639</v>
      </c>
      <c r="B298" s="4" t="s">
        <v>998</v>
      </c>
    </row>
    <row r="299" spans="1:2">
      <c r="A299" s="4" t="s">
        <v>14</v>
      </c>
      <c r="B299" s="4" t="s">
        <v>640</v>
      </c>
    </row>
    <row r="300" spans="1:2">
      <c r="A300" s="4" t="s">
        <v>33</v>
      </c>
      <c r="B300" s="4" t="s">
        <v>641</v>
      </c>
    </row>
    <row r="301" spans="1:2">
      <c r="A301" s="4" t="s">
        <v>642</v>
      </c>
      <c r="B301" s="4" t="s">
        <v>643</v>
      </c>
    </row>
    <row r="302" spans="1:2">
      <c r="A302" s="4" t="s">
        <v>644</v>
      </c>
      <c r="B302" s="4" t="s">
        <v>645</v>
      </c>
    </row>
    <row r="303" spans="1:2">
      <c r="A303" s="4" t="s">
        <v>93</v>
      </c>
      <c r="B303" s="4" t="s">
        <v>646</v>
      </c>
    </row>
    <row r="304" spans="1:2">
      <c r="A304" s="4" t="s">
        <v>21</v>
      </c>
      <c r="B304" s="4" t="s">
        <v>647</v>
      </c>
    </row>
    <row r="305" spans="1:2">
      <c r="A305" s="4" t="s">
        <v>648</v>
      </c>
      <c r="B305" s="4" t="s">
        <v>649</v>
      </c>
    </row>
    <row r="306" spans="1:2">
      <c r="A306" s="4" t="s">
        <v>650</v>
      </c>
      <c r="B306" s="4" t="s">
        <v>651</v>
      </c>
    </row>
    <row r="307" spans="1:2">
      <c r="A307" s="4" t="s">
        <v>652</v>
      </c>
      <c r="B307" s="4" t="s">
        <v>653</v>
      </c>
    </row>
    <row r="308" spans="1:2">
      <c r="A308" s="4" t="s">
        <v>654</v>
      </c>
      <c r="B308" s="4" t="s">
        <v>655</v>
      </c>
    </row>
    <row r="309" spans="1:2">
      <c r="A309" s="4" t="s">
        <v>20</v>
      </c>
      <c r="B309" s="4" t="s">
        <v>656</v>
      </c>
    </row>
    <row r="310" spans="1:2">
      <c r="A310" s="4" t="s">
        <v>657</v>
      </c>
      <c r="B310" s="4" t="s">
        <v>999</v>
      </c>
    </row>
    <row r="311" spans="1:2">
      <c r="A311" s="4" t="s">
        <v>9</v>
      </c>
      <c r="B311" s="4" t="s">
        <v>658</v>
      </c>
    </row>
    <row r="312" spans="1:2">
      <c r="A312" s="4" t="s">
        <v>659</v>
      </c>
      <c r="B312" s="4" t="s">
        <v>660</v>
      </c>
    </row>
    <row r="313" spans="1:2">
      <c r="A313" s="4" t="s">
        <v>661</v>
      </c>
      <c r="B313" s="4" t="s">
        <v>662</v>
      </c>
    </row>
    <row r="314" spans="1:2">
      <c r="A314" s="4" t="s">
        <v>161</v>
      </c>
      <c r="B314" s="4" t="s">
        <v>663</v>
      </c>
    </row>
    <row r="315" spans="1:2">
      <c r="A315" s="4" t="s">
        <v>138</v>
      </c>
      <c r="B315" s="4" t="s">
        <v>664</v>
      </c>
    </row>
    <row r="316" spans="1:2">
      <c r="A316" s="4" t="s">
        <v>665</v>
      </c>
      <c r="B316" s="4" t="s">
        <v>666</v>
      </c>
    </row>
    <row r="317" spans="1:2">
      <c r="A317" s="4" t="s">
        <v>667</v>
      </c>
      <c r="B317" s="4" t="s">
        <v>668</v>
      </c>
    </row>
    <row r="318" spans="1:2">
      <c r="A318" s="4" t="s">
        <v>108</v>
      </c>
      <c r="B318" s="4" t="s">
        <v>1000</v>
      </c>
    </row>
    <row r="319" spans="1:2">
      <c r="A319" s="4" t="s">
        <v>669</v>
      </c>
      <c r="B319" s="4" t="s">
        <v>1001</v>
      </c>
    </row>
    <row r="320" spans="1:2">
      <c r="A320" s="4" t="s">
        <v>90</v>
      </c>
      <c r="B320" s="4" t="s">
        <v>670</v>
      </c>
    </row>
    <row r="321" spans="1:2">
      <c r="A321" s="4" t="s">
        <v>671</v>
      </c>
      <c r="B321" s="4" t="s">
        <v>672</v>
      </c>
    </row>
    <row r="322" spans="1:2">
      <c r="A322" s="4" t="s">
        <v>673</v>
      </c>
      <c r="B322" s="4" t="s">
        <v>674</v>
      </c>
    </row>
    <row r="323" spans="1:2">
      <c r="A323" s="4" t="s">
        <v>675</v>
      </c>
      <c r="B323" s="4" t="s">
        <v>676</v>
      </c>
    </row>
    <row r="324" spans="1:2">
      <c r="A324" s="4" t="s">
        <v>677</v>
      </c>
      <c r="B324" s="4" t="s">
        <v>678</v>
      </c>
    </row>
    <row r="325" spans="1:2">
      <c r="A325" s="4" t="s">
        <v>101</v>
      </c>
      <c r="B325" s="4" t="s">
        <v>679</v>
      </c>
    </row>
    <row r="326" spans="1:2">
      <c r="A326" s="4" t="s">
        <v>680</v>
      </c>
      <c r="B326" s="4" t="s">
        <v>681</v>
      </c>
    </row>
    <row r="327" spans="1:2">
      <c r="A327" s="4" t="s">
        <v>55</v>
      </c>
      <c r="B327" s="4" t="s">
        <v>682</v>
      </c>
    </row>
    <row r="328" spans="1:2">
      <c r="A328" s="4" t="s">
        <v>683</v>
      </c>
      <c r="B328" s="4" t="s">
        <v>684</v>
      </c>
    </row>
    <row r="329" spans="1:2">
      <c r="A329" s="4" t="s">
        <v>685</v>
      </c>
      <c r="B329" s="4" t="s">
        <v>1002</v>
      </c>
    </row>
    <row r="330" spans="1:2">
      <c r="A330" s="4" t="s">
        <v>686</v>
      </c>
      <c r="B330" s="4" t="s">
        <v>687</v>
      </c>
    </row>
    <row r="331" spans="1:2">
      <c r="A331" s="4" t="s">
        <v>160</v>
      </c>
      <c r="B331" s="4" t="s">
        <v>688</v>
      </c>
    </row>
    <row r="332" spans="1:2">
      <c r="A332" s="4" t="s">
        <v>73</v>
      </c>
      <c r="B332" s="4" t="s">
        <v>689</v>
      </c>
    </row>
    <row r="333" spans="1:2">
      <c r="A333" s="4" t="s">
        <v>690</v>
      </c>
      <c r="B333" s="4" t="s">
        <v>691</v>
      </c>
    </row>
    <row r="334" spans="1:2">
      <c r="A334" s="4" t="s">
        <v>692</v>
      </c>
      <c r="B334" s="4" t="s">
        <v>693</v>
      </c>
    </row>
    <row r="335" spans="1:2">
      <c r="A335" s="4" t="s">
        <v>159</v>
      </c>
      <c r="B335" s="4" t="s">
        <v>694</v>
      </c>
    </row>
    <row r="336" spans="1:2">
      <c r="A336" s="4" t="s">
        <v>695</v>
      </c>
      <c r="B336" s="4" t="s">
        <v>696</v>
      </c>
    </row>
    <row r="337" spans="1:2">
      <c r="A337" s="4" t="s">
        <v>697</v>
      </c>
      <c r="B337" s="4" t="s">
        <v>698</v>
      </c>
    </row>
    <row r="338" spans="1:2">
      <c r="A338" s="4" t="s">
        <v>699</v>
      </c>
      <c r="B338" s="4" t="s">
        <v>700</v>
      </c>
    </row>
    <row r="339" spans="1:2">
      <c r="A339" s="4" t="s">
        <v>701</v>
      </c>
      <c r="B339" s="4" t="s">
        <v>1003</v>
      </c>
    </row>
    <row r="340" spans="1:2">
      <c r="A340" s="4" t="s">
        <v>38</v>
      </c>
      <c r="B340" s="4" t="s">
        <v>702</v>
      </c>
    </row>
    <row r="341" spans="1:2">
      <c r="A341" s="4" t="s">
        <v>99</v>
      </c>
      <c r="B341" s="4" t="s">
        <v>703</v>
      </c>
    </row>
    <row r="342" spans="1:2">
      <c r="A342" s="4" t="s">
        <v>704</v>
      </c>
      <c r="B342" s="4" t="s">
        <v>705</v>
      </c>
    </row>
    <row r="343" spans="1:2">
      <c r="A343" s="4" t="s">
        <v>706</v>
      </c>
      <c r="B343" s="4" t="s">
        <v>707</v>
      </c>
    </row>
    <row r="344" spans="1:2">
      <c r="A344" s="4" t="s">
        <v>708</v>
      </c>
      <c r="B344" s="4" t="s">
        <v>709</v>
      </c>
    </row>
    <row r="345" spans="1:2">
      <c r="A345" s="4" t="s">
        <v>135</v>
      </c>
      <c r="B345" s="4" t="s">
        <v>710</v>
      </c>
    </row>
    <row r="346" spans="1:2">
      <c r="A346" s="4" t="s">
        <v>711</v>
      </c>
      <c r="B346" s="4" t="s">
        <v>712</v>
      </c>
    </row>
    <row r="347" spans="1:2">
      <c r="A347" s="4" t="s">
        <v>713</v>
      </c>
      <c r="B347" s="4" t="s">
        <v>714</v>
      </c>
    </row>
    <row r="348" spans="1:2">
      <c r="A348" s="4" t="s">
        <v>37</v>
      </c>
      <c r="B348" s="4" t="s">
        <v>715</v>
      </c>
    </row>
    <row r="349" spans="1:2">
      <c r="A349" s="4" t="s">
        <v>22</v>
      </c>
      <c r="B349" s="4" t="s">
        <v>716</v>
      </c>
    </row>
    <row r="350" spans="1:2">
      <c r="A350" s="4" t="s">
        <v>717</v>
      </c>
      <c r="B350" s="4" t="s">
        <v>718</v>
      </c>
    </row>
    <row r="351" spans="1:2">
      <c r="A351" s="4" t="s">
        <v>719</v>
      </c>
      <c r="B351" s="4" t="s">
        <v>720</v>
      </c>
    </row>
    <row r="352" spans="1:2">
      <c r="A352" s="4" t="s">
        <v>721</v>
      </c>
      <c r="B352" s="4" t="s">
        <v>722</v>
      </c>
    </row>
    <row r="353" spans="1:2">
      <c r="A353" s="4" t="s">
        <v>723</v>
      </c>
      <c r="B353" s="4" t="s">
        <v>724</v>
      </c>
    </row>
    <row r="354" spans="1:2">
      <c r="A354" s="4" t="s">
        <v>725</v>
      </c>
      <c r="B354" s="4" t="s">
        <v>726</v>
      </c>
    </row>
    <row r="355" spans="1:2">
      <c r="A355" s="4" t="s">
        <v>57</v>
      </c>
      <c r="B355" s="4" t="s">
        <v>727</v>
      </c>
    </row>
    <row r="356" spans="1:2">
      <c r="A356" s="4" t="s">
        <v>728</v>
      </c>
      <c r="B356" s="4" t="s">
        <v>729</v>
      </c>
    </row>
    <row r="357" spans="1:2">
      <c r="A357" s="4" t="s">
        <v>730</v>
      </c>
      <c r="B357" s="4" t="s">
        <v>731</v>
      </c>
    </row>
    <row r="358" spans="1:2">
      <c r="A358" s="4" t="s">
        <v>732</v>
      </c>
      <c r="B358" s="4" t="s">
        <v>733</v>
      </c>
    </row>
    <row r="359" spans="1:2">
      <c r="A359" s="4" t="s">
        <v>734</v>
      </c>
      <c r="B359" s="4" t="s">
        <v>735</v>
      </c>
    </row>
    <row r="360" spans="1:2">
      <c r="A360" s="4" t="s">
        <v>736</v>
      </c>
      <c r="B360" s="4" t="s">
        <v>737</v>
      </c>
    </row>
    <row r="361" spans="1:2">
      <c r="A361" s="4" t="s">
        <v>13</v>
      </c>
      <c r="B361" s="4" t="s">
        <v>738</v>
      </c>
    </row>
    <row r="362" spans="1:2">
      <c r="A362" s="4" t="s">
        <v>739</v>
      </c>
      <c r="B362" s="4" t="s">
        <v>740</v>
      </c>
    </row>
    <row r="363" spans="1:2">
      <c r="A363" s="4" t="s">
        <v>741</v>
      </c>
      <c r="B363" s="4" t="s">
        <v>742</v>
      </c>
    </row>
    <row r="364" spans="1:2">
      <c r="A364" s="4" t="s">
        <v>743</v>
      </c>
      <c r="B364" s="4" t="s">
        <v>744</v>
      </c>
    </row>
    <row r="365" spans="1:2">
      <c r="A365" s="4" t="s">
        <v>745</v>
      </c>
      <c r="B365" s="4" t="s">
        <v>746</v>
      </c>
    </row>
    <row r="366" spans="1:2">
      <c r="A366" s="4" t="s">
        <v>34</v>
      </c>
      <c r="B366" s="4" t="s">
        <v>747</v>
      </c>
    </row>
    <row r="367" spans="1:2">
      <c r="A367" s="4" t="s">
        <v>7</v>
      </c>
      <c r="B367" s="4" t="s">
        <v>748</v>
      </c>
    </row>
    <row r="368" spans="1:2">
      <c r="A368" s="4" t="s">
        <v>110</v>
      </c>
      <c r="B368" s="4" t="s">
        <v>749</v>
      </c>
    </row>
    <row r="369" spans="1:2">
      <c r="A369" s="4" t="s">
        <v>69</v>
      </c>
      <c r="B369" s="4" t="s">
        <v>750</v>
      </c>
    </row>
    <row r="370" spans="1:2">
      <c r="A370" s="4" t="s">
        <v>156</v>
      </c>
      <c r="B370" s="4" t="s">
        <v>751</v>
      </c>
    </row>
    <row r="371" spans="1:2">
      <c r="A371" s="4" t="s">
        <v>752</v>
      </c>
      <c r="B371" s="4" t="s">
        <v>753</v>
      </c>
    </row>
    <row r="372" spans="1:2">
      <c r="A372" s="4" t="s">
        <v>79</v>
      </c>
      <c r="B372" s="4" t="s">
        <v>754</v>
      </c>
    </row>
    <row r="373" spans="1:2">
      <c r="A373" s="4" t="s">
        <v>755</v>
      </c>
      <c r="B373" s="4" t="s">
        <v>756</v>
      </c>
    </row>
    <row r="374" spans="1:2">
      <c r="A374" s="4" t="s">
        <v>757</v>
      </c>
      <c r="B374" s="4" t="s">
        <v>758</v>
      </c>
    </row>
    <row r="375" spans="1:2">
      <c r="A375" s="4" t="s">
        <v>759</v>
      </c>
      <c r="B375" s="4" t="s">
        <v>760</v>
      </c>
    </row>
    <row r="376" spans="1:2">
      <c r="A376" s="4" t="s">
        <v>122</v>
      </c>
      <c r="B376" s="4" t="s">
        <v>761</v>
      </c>
    </row>
    <row r="377" spans="1:2">
      <c r="A377" s="4" t="s">
        <v>762</v>
      </c>
      <c r="B377" s="4" t="s">
        <v>763</v>
      </c>
    </row>
    <row r="378" spans="1:2">
      <c r="A378" s="4" t="s">
        <v>764</v>
      </c>
      <c r="B378" s="4" t="s">
        <v>273</v>
      </c>
    </row>
    <row r="379" spans="1:2">
      <c r="A379" s="4" t="s">
        <v>765</v>
      </c>
      <c r="B379" s="4" t="s">
        <v>766</v>
      </c>
    </row>
    <row r="380" spans="1:2">
      <c r="A380" s="4" t="s">
        <v>767</v>
      </c>
      <c r="B380" s="4" t="s">
        <v>768</v>
      </c>
    </row>
    <row r="381" spans="1:2">
      <c r="A381" s="4" t="s">
        <v>769</v>
      </c>
      <c r="B381" s="4" t="s">
        <v>770</v>
      </c>
    </row>
    <row r="382" spans="1:2">
      <c r="A382" s="4" t="s">
        <v>75</v>
      </c>
      <c r="B382" s="4" t="s">
        <v>771</v>
      </c>
    </row>
    <row r="383" spans="1:2">
      <c r="A383" s="4" t="s">
        <v>772</v>
      </c>
      <c r="B383" s="4" t="s">
        <v>773</v>
      </c>
    </row>
    <row r="384" spans="1:2">
      <c r="A384" s="4" t="s">
        <v>774</v>
      </c>
      <c r="B384" s="4" t="s">
        <v>775</v>
      </c>
    </row>
    <row r="385" spans="1:2">
      <c r="A385" s="4" t="s">
        <v>776</v>
      </c>
      <c r="B385" s="4" t="s">
        <v>777</v>
      </c>
    </row>
    <row r="386" spans="1:2">
      <c r="A386" s="4" t="s">
        <v>778</v>
      </c>
      <c r="B386" s="4" t="s">
        <v>779</v>
      </c>
    </row>
    <row r="387" spans="1:2">
      <c r="A387" s="4" t="s">
        <v>780</v>
      </c>
      <c r="B387" s="4" t="s">
        <v>781</v>
      </c>
    </row>
    <row r="388" spans="1:2">
      <c r="A388" s="4" t="s">
        <v>782</v>
      </c>
      <c r="B388" s="4" t="s">
        <v>783</v>
      </c>
    </row>
    <row r="389" spans="1:2">
      <c r="A389" s="4" t="s">
        <v>29</v>
      </c>
      <c r="B389" s="4" t="s">
        <v>784</v>
      </c>
    </row>
    <row r="390" spans="1:2">
      <c r="A390" s="4" t="s">
        <v>785</v>
      </c>
      <c r="B390" s="4" t="s">
        <v>786</v>
      </c>
    </row>
    <row r="391" spans="1:2">
      <c r="A391" s="4" t="s">
        <v>64</v>
      </c>
      <c r="B391" s="4" t="s">
        <v>787</v>
      </c>
    </row>
    <row r="392" spans="1:2">
      <c r="A392" s="4" t="s">
        <v>67</v>
      </c>
      <c r="B392" s="4" t="s">
        <v>788</v>
      </c>
    </row>
    <row r="393" spans="1:2">
      <c r="A393" s="4" t="s">
        <v>789</v>
      </c>
      <c r="B393" s="4" t="s">
        <v>790</v>
      </c>
    </row>
    <row r="394" spans="1:2">
      <c r="A394" s="4" t="s">
        <v>791</v>
      </c>
      <c r="B394" s="4" t="s">
        <v>792</v>
      </c>
    </row>
    <row r="395" spans="1:2">
      <c r="A395" s="4" t="s">
        <v>793</v>
      </c>
      <c r="B395" s="4" t="s">
        <v>794</v>
      </c>
    </row>
    <row r="396" spans="1:2">
      <c r="A396" s="4" t="s">
        <v>795</v>
      </c>
      <c r="B396" s="4" t="s">
        <v>796</v>
      </c>
    </row>
    <row r="397" spans="1:2">
      <c r="A397" s="4" t="s">
        <v>154</v>
      </c>
      <c r="B397" s="4" t="s">
        <v>797</v>
      </c>
    </row>
    <row r="398" spans="1:2">
      <c r="A398" s="4" t="s">
        <v>798</v>
      </c>
      <c r="B398" s="4" t="s">
        <v>799</v>
      </c>
    </row>
    <row r="399" spans="1:2">
      <c r="A399" s="4" t="s">
        <v>77</v>
      </c>
      <c r="B399" s="4" t="s">
        <v>800</v>
      </c>
    </row>
    <row r="400" spans="1:2">
      <c r="A400" s="4" t="s">
        <v>27</v>
      </c>
      <c r="B400" s="4" t="s">
        <v>801</v>
      </c>
    </row>
    <row r="401" spans="1:2">
      <c r="A401" s="4" t="s">
        <v>802</v>
      </c>
      <c r="B401" s="4" t="s">
        <v>803</v>
      </c>
    </row>
    <row r="402" spans="1:2">
      <c r="A402" s="4" t="s">
        <v>121</v>
      </c>
      <c r="B402" s="4" t="s">
        <v>804</v>
      </c>
    </row>
    <row r="403" spans="1:2">
      <c r="A403" s="4" t="s">
        <v>805</v>
      </c>
      <c r="B403" s="4" t="s">
        <v>806</v>
      </c>
    </row>
    <row r="404" spans="1:2">
      <c r="A404" s="4" t="s">
        <v>807</v>
      </c>
      <c r="B404" s="4" t="s">
        <v>808</v>
      </c>
    </row>
    <row r="405" spans="1:2">
      <c r="A405" s="4" t="s">
        <v>80</v>
      </c>
      <c r="B405" s="4" t="s">
        <v>1004</v>
      </c>
    </row>
    <row r="406" spans="1:2">
      <c r="A406" s="4" t="s">
        <v>809</v>
      </c>
      <c r="B406" s="4" t="s">
        <v>810</v>
      </c>
    </row>
    <row r="407" spans="1:2">
      <c r="A407" s="4" t="s">
        <v>811</v>
      </c>
      <c r="B407" s="4" t="s">
        <v>812</v>
      </c>
    </row>
    <row r="408" spans="1:2">
      <c r="A408" s="4" t="s">
        <v>132</v>
      </c>
      <c r="B408" s="4" t="s">
        <v>813</v>
      </c>
    </row>
    <row r="409" spans="1:2">
      <c r="A409" s="4" t="s">
        <v>814</v>
      </c>
      <c r="B409" s="4" t="s">
        <v>1005</v>
      </c>
    </row>
    <row r="410" spans="1:2">
      <c r="A410" s="4" t="s">
        <v>815</v>
      </c>
      <c r="B410" s="4" t="s">
        <v>816</v>
      </c>
    </row>
    <row r="411" spans="1:2">
      <c r="A411" s="4" t="s">
        <v>817</v>
      </c>
      <c r="B411" s="4" t="s">
        <v>818</v>
      </c>
    </row>
    <row r="412" spans="1:2">
      <c r="A412" s="4" t="s">
        <v>115</v>
      </c>
      <c r="B412" s="4" t="s">
        <v>819</v>
      </c>
    </row>
    <row r="413" spans="1:2">
      <c r="A413" s="4" t="s">
        <v>820</v>
      </c>
      <c r="B413" s="4" t="s">
        <v>821</v>
      </c>
    </row>
    <row r="414" spans="1:2">
      <c r="A414" s="4" t="s">
        <v>134</v>
      </c>
      <c r="B414" s="4" t="s">
        <v>822</v>
      </c>
    </row>
    <row r="415" spans="1:2">
      <c r="A415" s="4" t="s">
        <v>10</v>
      </c>
      <c r="B415" s="4" t="s">
        <v>823</v>
      </c>
    </row>
    <row r="416" spans="1:2">
      <c r="A416" s="4" t="s">
        <v>76</v>
      </c>
      <c r="B416" s="4" t="s">
        <v>824</v>
      </c>
    </row>
    <row r="417" spans="1:2">
      <c r="A417" s="4" t="s">
        <v>153</v>
      </c>
      <c r="B417" s="4" t="s">
        <v>825</v>
      </c>
    </row>
    <row r="418" spans="1:2">
      <c r="A418" s="4" t="s">
        <v>119</v>
      </c>
      <c r="B418" s="4" t="s">
        <v>826</v>
      </c>
    </row>
    <row r="419" spans="1:2">
      <c r="A419" s="4" t="s">
        <v>103</v>
      </c>
      <c r="B419" s="4" t="s">
        <v>827</v>
      </c>
    </row>
    <row r="420" spans="1:2">
      <c r="A420" s="4" t="s">
        <v>828</v>
      </c>
      <c r="B420" s="4" t="s">
        <v>829</v>
      </c>
    </row>
    <row r="421" spans="1:2">
      <c r="A421" s="4" t="s">
        <v>830</v>
      </c>
      <c r="B421" s="4" t="s">
        <v>948</v>
      </c>
    </row>
    <row r="422" spans="1:2">
      <c r="A422" s="4" t="s">
        <v>831</v>
      </c>
      <c r="B422" s="4" t="s">
        <v>832</v>
      </c>
    </row>
    <row r="423" spans="1:2">
      <c r="A423" s="4" t="s">
        <v>91</v>
      </c>
      <c r="B423" s="4" t="s">
        <v>833</v>
      </c>
    </row>
    <row r="424" spans="1:2">
      <c r="A424" s="4" t="s">
        <v>834</v>
      </c>
      <c r="B424" s="4" t="s">
        <v>835</v>
      </c>
    </row>
    <row r="425" spans="1:2">
      <c r="A425" s="4" t="s">
        <v>836</v>
      </c>
      <c r="B425" s="4" t="s">
        <v>837</v>
      </c>
    </row>
    <row r="426" spans="1:2">
      <c r="A426" s="4" t="s">
        <v>838</v>
      </c>
      <c r="B426" s="4" t="s">
        <v>839</v>
      </c>
    </row>
    <row r="427" spans="1:2">
      <c r="A427" s="4" t="s">
        <v>840</v>
      </c>
      <c r="B427" s="4" t="s">
        <v>841</v>
      </c>
    </row>
    <row r="428" spans="1:2">
      <c r="A428" s="4" t="s">
        <v>25</v>
      </c>
      <c r="B428" s="4" t="s">
        <v>842</v>
      </c>
    </row>
    <row r="429" spans="1:2">
      <c r="A429" s="4" t="s">
        <v>843</v>
      </c>
      <c r="B429" s="4" t="s">
        <v>844</v>
      </c>
    </row>
    <row r="430" spans="1:2">
      <c r="A430" s="4" t="s">
        <v>113</v>
      </c>
      <c r="B430" s="4" t="s">
        <v>845</v>
      </c>
    </row>
    <row r="431" spans="1:2">
      <c r="A431" s="4" t="s">
        <v>846</v>
      </c>
      <c r="B431" s="4" t="s">
        <v>847</v>
      </c>
    </row>
    <row r="432" spans="1:2">
      <c r="A432" s="4" t="s">
        <v>151</v>
      </c>
      <c r="B432" s="4" t="s">
        <v>848</v>
      </c>
    </row>
    <row r="433" spans="1:2">
      <c r="A433" s="4" t="s">
        <v>849</v>
      </c>
      <c r="B433" s="4" t="s">
        <v>850</v>
      </c>
    </row>
    <row r="434" spans="1:2">
      <c r="A434" s="4" t="s">
        <v>851</v>
      </c>
      <c r="B434" s="4" t="s">
        <v>821</v>
      </c>
    </row>
    <row r="435" spans="1:2">
      <c r="A435" s="4" t="s">
        <v>131</v>
      </c>
      <c r="B435" s="4" t="s">
        <v>852</v>
      </c>
    </row>
    <row r="436" spans="1:2">
      <c r="A436" s="4" t="s">
        <v>853</v>
      </c>
      <c r="B436" s="4" t="s">
        <v>854</v>
      </c>
    </row>
    <row r="437" spans="1:2">
      <c r="A437" s="4" t="s">
        <v>58</v>
      </c>
      <c r="B437" s="4" t="s">
        <v>855</v>
      </c>
    </row>
    <row r="438" spans="1:2">
      <c r="A438" s="4" t="s">
        <v>856</v>
      </c>
      <c r="B438" s="4" t="s">
        <v>857</v>
      </c>
    </row>
    <row r="439" spans="1:2">
      <c r="A439" s="4" t="s">
        <v>52</v>
      </c>
      <c r="B439" s="4" t="s">
        <v>858</v>
      </c>
    </row>
    <row r="440" spans="1:2">
      <c r="A440" s="4" t="s">
        <v>3</v>
      </c>
      <c r="B440" s="4" t="s">
        <v>859</v>
      </c>
    </row>
    <row r="441" spans="1:2">
      <c r="A441" s="4" t="s">
        <v>860</v>
      </c>
      <c r="B441" s="4" t="s">
        <v>861</v>
      </c>
    </row>
    <row r="442" spans="1:2">
      <c r="A442" s="4" t="s">
        <v>81</v>
      </c>
      <c r="B442" s="4" t="s">
        <v>862</v>
      </c>
    </row>
    <row r="443" spans="1:2">
      <c r="A443" s="4" t="s">
        <v>84</v>
      </c>
      <c r="B443" s="4" t="s">
        <v>863</v>
      </c>
    </row>
    <row r="444" spans="1:2">
      <c r="A444" s="4" t="s">
        <v>66</v>
      </c>
      <c r="B444" s="4" t="s">
        <v>864</v>
      </c>
    </row>
    <row r="445" spans="1:2">
      <c r="A445" s="4" t="s">
        <v>71</v>
      </c>
      <c r="B445" s="4" t="s">
        <v>865</v>
      </c>
    </row>
    <row r="446" spans="1:2">
      <c r="A446" s="4" t="s">
        <v>866</v>
      </c>
      <c r="B446" s="4" t="s">
        <v>867</v>
      </c>
    </row>
    <row r="447" spans="1:2">
      <c r="A447" s="4" t="s">
        <v>868</v>
      </c>
      <c r="B447" s="4" t="s">
        <v>869</v>
      </c>
    </row>
    <row r="448" spans="1:2">
      <c r="A448" s="4" t="s">
        <v>15</v>
      </c>
      <c r="B448" s="4" t="s">
        <v>870</v>
      </c>
    </row>
    <row r="449" spans="1:2">
      <c r="A449" s="4" t="s">
        <v>871</v>
      </c>
      <c r="B449" s="4" t="s">
        <v>872</v>
      </c>
    </row>
    <row r="450" spans="1:2">
      <c r="A450" s="4" t="s">
        <v>873</v>
      </c>
      <c r="B450" s="4" t="s">
        <v>874</v>
      </c>
    </row>
    <row r="451" spans="1:2">
      <c r="A451" s="4" t="s">
        <v>875</v>
      </c>
      <c r="B451" s="4" t="s">
        <v>876</v>
      </c>
    </row>
    <row r="452" spans="1:2">
      <c r="A452" s="4" t="s">
        <v>877</v>
      </c>
      <c r="B452" s="4" t="s">
        <v>878</v>
      </c>
    </row>
    <row r="453" spans="1:2">
      <c r="A453" s="4" t="s">
        <v>879</v>
      </c>
      <c r="B453" s="4" t="s">
        <v>880</v>
      </c>
    </row>
    <row r="454" spans="1:2">
      <c r="A454" s="4" t="s">
        <v>881</v>
      </c>
      <c r="B454" s="4" t="s">
        <v>882</v>
      </c>
    </row>
    <row r="455" spans="1:2">
      <c r="A455" s="4" t="s">
        <v>883</v>
      </c>
      <c r="B455" s="4" t="s">
        <v>884</v>
      </c>
    </row>
    <row r="456" spans="1:2">
      <c r="A456" s="4" t="s">
        <v>885</v>
      </c>
      <c r="B456" s="4" t="s">
        <v>1006</v>
      </c>
    </row>
    <row r="457" spans="1:2">
      <c r="A457" s="4" t="s">
        <v>886</v>
      </c>
      <c r="B457" s="4" t="s">
        <v>887</v>
      </c>
    </row>
    <row r="458" spans="1:2">
      <c r="A458" s="4" t="s">
        <v>888</v>
      </c>
      <c r="B458" s="4" t="s">
        <v>1007</v>
      </c>
    </row>
    <row r="459" spans="1:2">
      <c r="A459" s="4" t="s">
        <v>889</v>
      </c>
      <c r="B459" s="4" t="s">
        <v>890</v>
      </c>
    </row>
    <row r="460" spans="1:2">
      <c r="A460" s="4" t="s">
        <v>891</v>
      </c>
      <c r="B460" s="4" t="s">
        <v>1008</v>
      </c>
    </row>
    <row r="461" spans="1:2">
      <c r="A461" s="4" t="s">
        <v>892</v>
      </c>
      <c r="B461" s="4" t="s">
        <v>893</v>
      </c>
    </row>
    <row r="462" spans="1:2">
      <c r="A462" s="4" t="s">
        <v>894</v>
      </c>
      <c r="B462" s="4" t="s">
        <v>895</v>
      </c>
    </row>
    <row r="463" spans="1:2">
      <c r="A463" s="4" t="s">
        <v>896</v>
      </c>
      <c r="B463" s="4" t="s">
        <v>897</v>
      </c>
    </row>
    <row r="464" spans="1:2">
      <c r="A464" s="4" t="s">
        <v>898</v>
      </c>
      <c r="B464" s="4" t="s">
        <v>1009</v>
      </c>
    </row>
    <row r="465" spans="1:2">
      <c r="A465" s="4" t="s">
        <v>899</v>
      </c>
      <c r="B465" s="4" t="s">
        <v>900</v>
      </c>
    </row>
    <row r="466" spans="1:2">
      <c r="A466" s="4" t="s">
        <v>901</v>
      </c>
      <c r="B466" s="4" t="s">
        <v>1010</v>
      </c>
    </row>
    <row r="467" spans="1:2">
      <c r="A467" s="4" t="s">
        <v>902</v>
      </c>
      <c r="B467" s="4" t="s">
        <v>1011</v>
      </c>
    </row>
    <row r="468" spans="1:2">
      <c r="A468" s="4" t="s">
        <v>903</v>
      </c>
      <c r="B468" s="4" t="s">
        <v>1012</v>
      </c>
    </row>
    <row r="469" spans="1:2">
      <c r="A469" s="4" t="s">
        <v>904</v>
      </c>
      <c r="B469" s="4" t="s">
        <v>905</v>
      </c>
    </row>
    <row r="470" spans="1:2">
      <c r="A470" s="4" t="s">
        <v>906</v>
      </c>
      <c r="B470" s="4" t="s">
        <v>1013</v>
      </c>
    </row>
    <row r="471" spans="1:2">
      <c r="A471" s="4" t="s">
        <v>907</v>
      </c>
      <c r="B471" s="4" t="s">
        <v>1014</v>
      </c>
    </row>
    <row r="472" spans="1:2">
      <c r="A472" s="4" t="s">
        <v>908</v>
      </c>
      <c r="B472" s="4" t="s">
        <v>1015</v>
      </c>
    </row>
    <row r="473" spans="1:2">
      <c r="A473" s="4" t="s">
        <v>909</v>
      </c>
      <c r="B473" s="4" t="s">
        <v>1016</v>
      </c>
    </row>
    <row r="474" spans="1:2">
      <c r="A474" s="4" t="s">
        <v>910</v>
      </c>
      <c r="B474" s="4" t="s">
        <v>1017</v>
      </c>
    </row>
    <row r="475" spans="1:2">
      <c r="A475" s="4" t="s">
        <v>911</v>
      </c>
      <c r="B475" s="4" t="s">
        <v>912</v>
      </c>
    </row>
    <row r="476" spans="1:2">
      <c r="A476" s="4" t="s">
        <v>913</v>
      </c>
      <c r="B476" s="4" t="s">
        <v>1018</v>
      </c>
    </row>
    <row r="477" spans="1:2">
      <c r="A477" s="4" t="s">
        <v>914</v>
      </c>
      <c r="B477" s="4" t="s">
        <v>1019</v>
      </c>
    </row>
    <row r="478" spans="1:2">
      <c r="A478" s="4" t="s">
        <v>915</v>
      </c>
      <c r="B478" s="4" t="s">
        <v>916</v>
      </c>
    </row>
    <row r="479" spans="1:2">
      <c r="A479" s="4" t="s">
        <v>917</v>
      </c>
      <c r="B479" s="4" t="s">
        <v>1020</v>
      </c>
    </row>
    <row r="480" spans="1:2">
      <c r="A480" s="4" t="s">
        <v>918</v>
      </c>
      <c r="B480" s="4" t="s">
        <v>919</v>
      </c>
    </row>
    <row r="481" spans="1:2">
      <c r="A481" s="4" t="s">
        <v>920</v>
      </c>
      <c r="B481" s="4" t="s">
        <v>921</v>
      </c>
    </row>
    <row r="482" spans="1:2">
      <c r="A482" s="4" t="s">
        <v>922</v>
      </c>
      <c r="B482" s="4" t="s">
        <v>947</v>
      </c>
    </row>
    <row r="483" spans="1:2">
      <c r="A483" s="4" t="s">
        <v>923</v>
      </c>
      <c r="B483" s="4" t="s">
        <v>1021</v>
      </c>
    </row>
    <row r="484" spans="1:2">
      <c r="A484" s="4" t="s">
        <v>924</v>
      </c>
      <c r="B484" s="4" t="s">
        <v>946</v>
      </c>
    </row>
    <row r="485" spans="1:2">
      <c r="A485" s="4" t="s">
        <v>925</v>
      </c>
      <c r="B485" s="4" t="s">
        <v>926</v>
      </c>
    </row>
    <row r="486" spans="1:2">
      <c r="A486" s="4" t="s">
        <v>927</v>
      </c>
      <c r="B486" s="4" t="s">
        <v>928</v>
      </c>
    </row>
    <row r="487" spans="1:2">
      <c r="A487" s="4" t="s">
        <v>929</v>
      </c>
      <c r="B487" s="4" t="s">
        <v>930</v>
      </c>
    </row>
    <row r="488" spans="1:2">
      <c r="A488" s="4" t="s">
        <v>931</v>
      </c>
      <c r="B488" s="4" t="s">
        <v>932</v>
      </c>
    </row>
    <row r="489" spans="1:2">
      <c r="A489" s="4" t="s">
        <v>87</v>
      </c>
      <c r="B489" s="4" t="s">
        <v>933</v>
      </c>
    </row>
    <row r="490" spans="1:2">
      <c r="A490" s="4" t="s">
        <v>934</v>
      </c>
      <c r="B490" s="4" t="s">
        <v>935</v>
      </c>
    </row>
    <row r="491" spans="1:2">
      <c r="A491" s="4" t="s">
        <v>936</v>
      </c>
      <c r="B491" s="4" t="s">
        <v>937</v>
      </c>
    </row>
    <row r="492" spans="1:2">
      <c r="A492" s="4" t="s">
        <v>938</v>
      </c>
      <c r="B492" s="4" t="s">
        <v>939</v>
      </c>
    </row>
    <row r="493" spans="1:2">
      <c r="A493" s="4" t="s">
        <v>940</v>
      </c>
      <c r="B493" s="4" t="s">
        <v>1022</v>
      </c>
    </row>
    <row r="494" spans="1:2">
      <c r="A494" s="4" t="s">
        <v>941</v>
      </c>
      <c r="B494" s="4" t="s">
        <v>942</v>
      </c>
    </row>
    <row r="495" spans="1:2">
      <c r="A495" s="4" t="s">
        <v>68</v>
      </c>
      <c r="B495" s="5" t="s">
        <v>943</v>
      </c>
    </row>
  </sheetData>
  <sheetProtection password="AB26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22</vt:i4>
      </vt:variant>
    </vt:vector>
  </HeadingPairs>
  <TitlesOfParts>
    <vt:vector size="26" baseType="lpstr">
      <vt:lpstr>Contents</vt:lpstr>
      <vt:lpstr>Hospitals 2007-08</vt:lpstr>
      <vt:lpstr>ranks</vt:lpstr>
      <vt:lpstr>trusts</vt:lpstr>
      <vt:lpstr>AMI_C</vt:lpstr>
      <vt:lpstr>AMI_L</vt:lpstr>
      <vt:lpstr>app_C</vt:lpstr>
      <vt:lpstr>app_L</vt:lpstr>
      <vt:lpstr>birth_C</vt:lpstr>
      <vt:lpstr>birth_Ln</vt:lpstr>
      <vt:lpstr>birth_Lp</vt:lpstr>
      <vt:lpstr>brca_C</vt:lpstr>
      <vt:lpstr>brca_L</vt:lpstr>
      <vt:lpstr>CABG_C</vt:lpstr>
      <vt:lpstr>CABG_L</vt:lpstr>
      <vt:lpstr>chol_C</vt:lpstr>
      <vt:lpstr>chol_L</vt:lpstr>
      <vt:lpstr>hernia_C</vt:lpstr>
      <vt:lpstr>hernia_L</vt:lpstr>
      <vt:lpstr>Hip_C</vt:lpstr>
      <vt:lpstr>Hip_L</vt:lpstr>
      <vt:lpstr>Knee_C</vt:lpstr>
      <vt:lpstr>Knee_L</vt:lpstr>
      <vt:lpstr>Stroke_C</vt:lpstr>
      <vt:lpstr>Stroke_L</vt:lpstr>
      <vt:lpstr>trusts</vt:lpstr>
    </vt:vector>
  </TitlesOfParts>
  <Company>The University of York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Mason</dc:creator>
  <cp:lastModifiedBy>fms2</cp:lastModifiedBy>
  <dcterms:created xsi:type="dcterms:W3CDTF">2012-01-12T15:41:27Z</dcterms:created>
  <dcterms:modified xsi:type="dcterms:W3CDTF">2012-07-13T12:32:50Z</dcterms:modified>
</cp:coreProperties>
</file>